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showInkAnnotation="0" defaultThemeVersion="124226"/>
  <bookViews>
    <workbookView xWindow="45" yWindow="0" windowWidth="15330" windowHeight="11760"/>
  </bookViews>
  <sheets>
    <sheet name="Reporte de Formatos" sheetId="1" r:id="rId1"/>
    <sheet name="Hoja1" sheetId="2" r:id="rId2"/>
  </sheets>
  <calcPr calcId="144525"/>
</workbook>
</file>

<file path=xl/calcChain.xml><?xml version="1.0" encoding="utf-8"?>
<calcChain xmlns="http://schemas.openxmlformats.org/spreadsheetml/2006/main">
  <c r="M109" i="1" l="1"/>
  <c r="L109" i="1"/>
  <c r="K109" i="1"/>
  <c r="J109" i="1"/>
  <c r="I109" i="1"/>
  <c r="H109" i="1"/>
  <c r="M122" i="1" l="1"/>
  <c r="L122" i="1"/>
  <c r="K122" i="1"/>
  <c r="J122" i="1"/>
  <c r="I122" i="1"/>
  <c r="H122" i="1"/>
  <c r="M41" i="1" l="1"/>
  <c r="L41" i="1"/>
  <c r="K41" i="1"/>
  <c r="J41" i="1"/>
  <c r="I41" i="1"/>
  <c r="H41" i="1"/>
  <c r="H97" i="1" l="1"/>
  <c r="M131" i="1" l="1"/>
  <c r="L131" i="1"/>
  <c r="K131" i="1"/>
  <c r="J131" i="1"/>
  <c r="I131" i="1"/>
  <c r="H131" i="1"/>
  <c r="I15" i="1" l="1"/>
  <c r="J15" i="1"/>
  <c r="I130" i="1" l="1"/>
  <c r="J130" i="1"/>
  <c r="K130" i="1"/>
  <c r="L130" i="1"/>
  <c r="M130" i="1"/>
  <c r="H130" i="1"/>
  <c r="I127" i="1"/>
  <c r="J127" i="1"/>
  <c r="K127" i="1"/>
  <c r="L127" i="1"/>
  <c r="M127" i="1"/>
  <c r="H127" i="1"/>
  <c r="K120" i="1"/>
  <c r="J120" i="1"/>
  <c r="L120" i="1"/>
  <c r="M120" i="1"/>
  <c r="I120" i="1"/>
  <c r="H120" i="1"/>
  <c r="M84" i="1"/>
  <c r="L84" i="1"/>
  <c r="K84" i="1"/>
  <c r="J84" i="1"/>
  <c r="I84" i="1"/>
  <c r="H84" i="1"/>
  <c r="I76" i="1"/>
  <c r="H15" i="1"/>
  <c r="M9" i="1"/>
  <c r="H115" i="1" l="1"/>
  <c r="M52" i="1" l="1"/>
  <c r="L52" i="1"/>
  <c r="M125" i="1" l="1"/>
  <c r="L125" i="1"/>
  <c r="K125" i="1"/>
  <c r="J125" i="1"/>
  <c r="I125" i="1"/>
  <c r="M115" i="1"/>
  <c r="L115" i="1"/>
  <c r="K115" i="1"/>
  <c r="J115" i="1"/>
  <c r="I115" i="1"/>
  <c r="H125" i="1"/>
  <c r="M106" i="1"/>
  <c r="L106" i="1"/>
  <c r="K106" i="1"/>
  <c r="J106" i="1"/>
  <c r="I106" i="1"/>
  <c r="H106" i="1"/>
  <c r="M100" i="1"/>
  <c r="L100" i="1"/>
  <c r="K100" i="1"/>
  <c r="J100" i="1"/>
  <c r="I100" i="1"/>
  <c r="H100" i="1"/>
  <c r="M97" i="1"/>
  <c r="L97" i="1"/>
  <c r="K97" i="1"/>
  <c r="J97" i="1"/>
  <c r="I97" i="1"/>
  <c r="M89" i="1"/>
  <c r="L89" i="1"/>
  <c r="K89" i="1"/>
  <c r="J89" i="1"/>
  <c r="I89" i="1"/>
  <c r="H89" i="1"/>
  <c r="M79" i="1"/>
  <c r="L79" i="1"/>
  <c r="K79" i="1"/>
  <c r="J79" i="1"/>
  <c r="I79" i="1"/>
  <c r="H79" i="1"/>
  <c r="M76" i="1"/>
  <c r="L76" i="1"/>
  <c r="K76" i="1"/>
  <c r="J76" i="1"/>
  <c r="H76" i="1"/>
  <c r="M67" i="1"/>
  <c r="L67" i="1"/>
  <c r="K67" i="1"/>
  <c r="J67" i="1"/>
  <c r="I67" i="1"/>
  <c r="H67" i="1"/>
  <c r="M59" i="1"/>
  <c r="L59" i="1"/>
  <c r="K59" i="1"/>
  <c r="J59" i="1"/>
  <c r="I59" i="1"/>
  <c r="H59" i="1"/>
  <c r="M54" i="1"/>
  <c r="L54" i="1"/>
  <c r="K54" i="1"/>
  <c r="J54" i="1"/>
  <c r="I54" i="1"/>
  <c r="H54" i="1"/>
  <c r="K52" i="1"/>
  <c r="J52" i="1"/>
  <c r="I52" i="1"/>
  <c r="H52" i="1"/>
  <c r="M48" i="1"/>
  <c r="L48" i="1"/>
  <c r="K48" i="1"/>
  <c r="J48" i="1"/>
  <c r="I48" i="1"/>
  <c r="H48"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I114" i="1" l="1"/>
  <c r="H114" i="1"/>
  <c r="K29" i="1"/>
  <c r="M8" i="1"/>
  <c r="K114" i="1"/>
  <c r="M66" i="1"/>
  <c r="M114" i="1"/>
  <c r="J114" i="1"/>
  <c r="L114" i="1"/>
  <c r="L29" i="1"/>
  <c r="M29" i="1"/>
  <c r="H29" i="1"/>
  <c r="I29" i="1"/>
  <c r="J29" i="1"/>
  <c r="J66" i="1"/>
  <c r="L66" i="1"/>
  <c r="I66" i="1"/>
  <c r="H66" i="1"/>
  <c r="K66" i="1"/>
  <c r="L9" i="1" l="1"/>
  <c r="L8" i="1" s="1"/>
  <c r="K9" i="1"/>
  <c r="K8" i="1" s="1"/>
  <c r="J9" i="1"/>
  <c r="J8" i="1" s="1"/>
  <c r="I9" i="1"/>
  <c r="I8" i="1" s="1"/>
  <c r="H9" i="1"/>
  <c r="H8" i="1" s="1"/>
</calcChain>
</file>

<file path=xl/sharedStrings.xml><?xml version="1.0" encoding="utf-8"?>
<sst xmlns="http://schemas.openxmlformats.org/spreadsheetml/2006/main" count="690" uniqueCount="184">
  <si>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</si>
  <si>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</si>
  <si>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</si>
  <si>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</si>
  <si>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</si>
  <si>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</si>
  <si>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</si>
  <si>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</si>
  <si>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</si>
  <si>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</si>
  <si>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</si>
  <si>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</si>
  <si>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</si>
  <si>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</si>
  <si>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</si>
  <si>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</si>
  <si>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</si>
  <si>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</si>
  <si>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</si>
  <si>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</si>
  <si>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</si>
  <si>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</si>
  <si>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</si>
  <si>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</si>
  <si>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</si>
  <si>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</si>
  <si>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</si>
  <si>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</si>
  <si>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</si>
  <si>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</si>
  <si>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</si>
  <si>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</si>
  <si>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</si>
  <si>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</si>
  <si>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</si>
  <si>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</si>
  <si>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</si>
  <si>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</si>
  <si>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</si>
  <si>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</si>
  <si>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</si>
  <si>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</si>
  <si>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</si>
  <si>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</si>
  <si>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</si>
  <si>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</si>
  <si>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</si>
  <si>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</si>
  <si>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</si>
  <si>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</si>
  <si>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</si>
  <si>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</si>
  <si>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</si>
  <si>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</si>
  <si>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</si>
  <si>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</si>
  <si>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</si>
  <si>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</si>
  <si>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</si>
  <si>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</si>
  <si>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</si>
  <si>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</si>
  <si>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</si>
  <si>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</si>
  <si>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</si>
  <si>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</si>
  <si>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</si>
  <si>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</si>
  <si>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</si>
  <si>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</si>
  <si>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</si>
  <si>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</si>
  <si>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</si>
  <si>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</si>
  <si>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</si>
  <si>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</si>
  <si>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</si>
  <si>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</si>
  <si>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</si>
  <si>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</si>
  <si>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</si>
  <si>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</si>
  <si>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</si>
  <si>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</si>
  <si>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</si>
  <si>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</si>
  <si>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</si>
  <si>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</si>
  <si>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</si>
  <si>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</si>
  <si>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</si>
  <si>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</si>
  <si>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</si>
  <si>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</si>
  <si>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</si>
  <si>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</si>
  <si>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</si>
  <si>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</si>
  <si>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</si>
  <si>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</si>
  <si>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</si>
  <si>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</si>
  <si>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</si>
  <si>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</si>
  <si>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</si>
  <si>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</si>
  <si>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</si>
  <si>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</si>
  <si>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</si>
  <si>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</si>
  <si>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</si>
  <si>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</si>
  <si>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</si>
  <si>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</si>
  <si>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</si>
  <si>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</si>
  <si>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</si>
  <si>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</si>
  <si>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</si>
  <si>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</si>
  <si>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</si>
  <si>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</si>
  <si>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</si>
  <si>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</si>
  <si>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</si>
  <si>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</si>
  <si>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</si>
  <si>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</si>
  <si>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</si>
  <si>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</si>
  <si>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</si>
  <si>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</si>
  <si>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</si>
  <si>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</si>
  <si>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</si>
  <si>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</si>
  <si>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</si>
  <si>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</si>
  <si>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</si>
  <si>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</si>
  <si>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</si>
  <si>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</si>
  <si>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</si>
  <si>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</si>
  <si>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</si>
  <si>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</si>
  <si>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</si>
  <si>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</si>
  <si>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</si>
  <si>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</si>
  <si>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</si>
  <si>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</si>
  <si>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</si>
  <si>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</si>
  <si>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</si>
  <si>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</si>
  <si>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</si>
  <si>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</si>
  <si>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</si>
  <si>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</si>
  <si>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</si>
  <si>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</si>
  <si>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</si>
  <si>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</si>
  <si>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</si>
  <si>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</si>
  <si>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</si>
  <si>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</si>
  <si>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</si>
  <si>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</si>
  <si>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</si>
  <si>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</si>
  <si>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</si>
  <si>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 xml:space="preserve">Ampliaciòn En el Capitulo 1000  por $383,176.00 </t>
  </si>
  <si>
    <t>IMPUESTO SOBRE NOMINA Y OTROS QUE SE DERIVEN DE UNA RELACION LABORAL</t>
  </si>
  <si>
    <t xml:space="preserve">Ampliaciòn En el Capitulo 1000  por $1´228,404.00 </t>
  </si>
  <si>
    <t>Reclasificación por observación de  Auditoria por ser derivado de una relación laboral</t>
  </si>
  <si>
    <t>CAL, YESO Y PRODUCTOS DE YESO</t>
  </si>
  <si>
    <t>VEHÍCULOS Y EQUIPOS TERRESTRES</t>
  </si>
  <si>
    <t>PRESUPUESTO ANALITICO DE EGRESOS POR CAPITULO, CONCEPTO Y PARTIDA  AL MES DE DICIEMBRE 2019</t>
  </si>
  <si>
    <t>Ampliaciòn En el Capitulo 1000  por $383,176.00 En el mes de Diciembre se agrega  el registro de la nomina del personal sindicalizado</t>
  </si>
  <si>
    <t>Reclasificacion por observación de Auditoria    (ASE)</t>
  </si>
  <si>
    <t>PENAS,MULTAS,ACCESORIOS Y ACTUALIZACIONES</t>
  </si>
  <si>
    <t>http://www.cegaipslp.org.mx/HV2020.nsf/nombre_de_la_vista/66AA1772C1161006862584F5005AA56B/$File/rptEstadoPresupuestoEgresos2.xlsx</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</si>
</sst>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
      <sz val="9"/>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6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5" fillId="5" borderId="1" xfId="0" applyFont="1" applyFill="1" applyBorder="1"/>
    <xf numFmtId="0" fontId="6" fillId="5" borderId="1" xfId="0" applyFont="1" applyFill="1" applyBorder="1"/>
    <xf numFmtId="4" fontId="6" fillId="5" borderId="1" xfId="0" applyNumberFormat="1" applyFont="1" applyFill="1" applyBorder="1"/>
    <xf numFmtId="0" fontId="2" fillId="0" borderId="1" xfId="0" applyFont="1" applyBorder="1" applyAlignment="1">
      <alignment vertical="top" wrapText="1"/>
    </xf>
    <xf numFmtId="4" fontId="2" fillId="0" borderId="1" xfId="0" applyNumberFormat="1" applyFont="1" applyBorder="1"/>
    <xf numFmtId="0" fontId="0" fillId="0" borderId="0" xfId="0"/>
    <xf numFmtId="0" fontId="2" fillId="0" borderId="1" xfId="0" applyFont="1" applyBorder="1" applyAlignment="1">
      <alignment wrapText="1"/>
    </xf>
    <xf numFmtId="0" fontId="11" fillId="0" borderId="1" xfId="0" applyFont="1" applyBorder="1" applyAlignment="1">
      <alignment wrapText="1"/>
    </xf>
    <xf numFmtId="0" fontId="0" fillId="0" borderId="0" xfId="0"/>
    <xf numFmtId="0" fontId="0" fillId="0" borderId="0" xfId="0"/>
    <xf numFmtId="0" fontId="3" fillId="0" borderId="0" xfId="0" applyFont="1" applyAlignment="1" applyProtection="1">
      <alignment wrapText="1"/>
    </xf>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132</xdr:row>
      <xdr:rowOff>0</xdr:rowOff>
    </xdr:from>
    <xdr:to>
      <xdr:col>7</xdr:col>
      <xdr:colOff>9525</xdr:colOff>
      <xdr:row>132</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6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85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1600200</xdr:colOff>
      <xdr:row>132</xdr:row>
      <xdr:rowOff>0</xdr:rowOff>
    </xdr:from>
    <xdr:to>
      <xdr:col>2</xdr:col>
      <xdr:colOff>1609725</xdr:colOff>
      <xdr:row>132</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 y="935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5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77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7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2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132</xdr:row>
      <xdr:rowOff>0</xdr:rowOff>
    </xdr:from>
    <xdr:to>
      <xdr:col>12</xdr:col>
      <xdr:colOff>9525</xdr:colOff>
      <xdr:row>132</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33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58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8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32"/>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2.5703125" customWidth="1"/>
    <col min="6" max="6" width="14.85546875" customWidth="1"/>
    <col min="7" max="7" width="47.7109375"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62" t="s">
        <v>1</v>
      </c>
      <c r="B2" s="63"/>
      <c r="C2" s="63"/>
      <c r="D2" s="62" t="s">
        <v>2</v>
      </c>
      <c r="E2" s="63"/>
      <c r="F2" s="63"/>
      <c r="G2" s="62" t="s">
        <v>3</v>
      </c>
      <c r="H2" s="63"/>
      <c r="I2" s="63"/>
    </row>
    <row r="3" spans="1:19" ht="15" customHeight="1" x14ac:dyDescent="0.25">
      <c r="A3" s="64" t="s">
        <v>4</v>
      </c>
      <c r="B3" s="63"/>
      <c r="C3" s="63"/>
      <c r="D3" s="64" t="s">
        <v>5</v>
      </c>
      <c r="E3" s="63"/>
      <c r="F3" s="63"/>
      <c r="G3" s="30" t="s">
        <v>6</v>
      </c>
      <c r="H3" s="31"/>
      <c r="I3" s="31"/>
      <c r="J3" s="31"/>
      <c r="K3" s="31"/>
      <c r="L3" s="31"/>
      <c r="M3" s="31"/>
      <c r="N3" s="3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2" t="s">
        <v>33</v>
      </c>
      <c r="B6" s="63"/>
      <c r="C6" s="63"/>
      <c r="D6" s="63"/>
      <c r="E6" s="63"/>
      <c r="F6" s="63"/>
      <c r="G6" s="63"/>
      <c r="H6" s="63"/>
      <c r="I6" s="63"/>
      <c r="J6" s="63"/>
      <c r="K6" s="63"/>
      <c r="L6" s="63"/>
      <c r="M6" s="63"/>
      <c r="N6" s="63"/>
      <c r="O6" s="63"/>
      <c r="P6" s="63"/>
      <c r="Q6" s="63"/>
      <c r="R6" s="63"/>
      <c r="S6" s="63"/>
    </row>
    <row r="7" spans="1:19" ht="77.25" x14ac:dyDescent="0.25">
      <c r="A7" s="1" t="s">
        <v>34</v>
      </c>
      <c r="B7" s="1" t="s">
        <v>35</v>
      </c>
      <c r="C7" s="1" t="s">
        <v>36</v>
      </c>
      <c r="D7" s="1" t="s">
        <v>37</v>
      </c>
      <c r="E7" s="1" t="s">
        <v>38</v>
      </c>
      <c r="F7" s="1" t="s">
        <v>39</v>
      </c>
      <c r="G7" s="24" t="s">
        <v>40</v>
      </c>
      <c r="H7" s="1" t="s">
        <v>41</v>
      </c>
      <c r="I7" s="1" t="s">
        <v>42</v>
      </c>
      <c r="J7" s="1" t="s">
        <v>43</v>
      </c>
      <c r="K7" s="1" t="s">
        <v>44</v>
      </c>
      <c r="L7" s="1" t="s">
        <v>45</v>
      </c>
      <c r="M7" s="1" t="s">
        <v>46</v>
      </c>
      <c r="N7" s="1" t="s">
        <v>47</v>
      </c>
      <c r="O7" s="24" t="s">
        <v>48</v>
      </c>
      <c r="P7" s="1" t="s">
        <v>49</v>
      </c>
      <c r="Q7" s="1" t="s">
        <v>50</v>
      </c>
      <c r="R7" s="1" t="s">
        <v>51</v>
      </c>
      <c r="S7" s="1" t="s">
        <v>52</v>
      </c>
    </row>
    <row r="8" spans="1:19" ht="60" x14ac:dyDescent="0.25">
      <c r="A8" s="11">
        <v>2019</v>
      </c>
      <c r="B8" s="23">
        <v>44166</v>
      </c>
      <c r="C8" s="23">
        <v>43830</v>
      </c>
      <c r="D8" s="7">
        <v>1000</v>
      </c>
      <c r="E8" s="7">
        <v>1000</v>
      </c>
      <c r="F8" s="7">
        <v>1000</v>
      </c>
      <c r="G8" s="8" t="s">
        <v>54</v>
      </c>
      <c r="H8" s="16">
        <f t="shared" ref="H8:M8" si="0">H9+H12+H15+H17+H21+H27</f>
        <v>25285333.459999997</v>
      </c>
      <c r="I8" s="16">
        <f t="shared" si="0"/>
        <v>28067430.060000002</v>
      </c>
      <c r="J8" s="16">
        <f>J9+J12+J15+J17+J21+J27</f>
        <v>53350364.649999991</v>
      </c>
      <c r="K8" s="16">
        <f t="shared" si="0"/>
        <v>53350364.649999991</v>
      </c>
      <c r="L8" s="16">
        <f t="shared" si="0"/>
        <v>52680458.559999995</v>
      </c>
      <c r="M8" s="16">
        <f t="shared" si="0"/>
        <v>52660353.979999989</v>
      </c>
      <c r="N8" s="55" t="s">
        <v>173</v>
      </c>
      <c r="O8" s="25" t="s">
        <v>183</v>
      </c>
      <c r="P8" s="11" t="s">
        <v>53</v>
      </c>
      <c r="Q8" s="23">
        <v>43836</v>
      </c>
      <c r="R8" s="23">
        <v>43836</v>
      </c>
      <c r="S8" s="52" t="s">
        <v>179</v>
      </c>
    </row>
    <row r="9" spans="1:19" ht="60" x14ac:dyDescent="0.25">
      <c r="A9" s="11">
        <v>2019</v>
      </c>
      <c r="B9" s="23">
        <v>44166</v>
      </c>
      <c r="C9" s="23">
        <v>43830</v>
      </c>
      <c r="D9" s="7">
        <v>1000</v>
      </c>
      <c r="E9" s="7">
        <v>1100</v>
      </c>
      <c r="F9" s="7">
        <v>1100</v>
      </c>
      <c r="G9" s="28" t="s">
        <v>55</v>
      </c>
      <c r="H9" s="16">
        <f t="shared" ref="H9:M9" si="1">SUM(H10:H11)</f>
        <v>19604199.829999998</v>
      </c>
      <c r="I9" s="16">
        <f t="shared" si="1"/>
        <v>21634724.210000001</v>
      </c>
      <c r="J9" s="16">
        <f t="shared" si="1"/>
        <v>41238924.039999999</v>
      </c>
      <c r="K9" s="16">
        <f t="shared" si="1"/>
        <v>41238924.039999999</v>
      </c>
      <c r="L9" s="16">
        <f t="shared" si="1"/>
        <v>41238924.039999999</v>
      </c>
      <c r="M9" s="16">
        <f t="shared" si="1"/>
        <v>41238924.039999999</v>
      </c>
      <c r="N9" s="10" t="s">
        <v>173</v>
      </c>
      <c r="O9" s="25" t="s">
        <v>183</v>
      </c>
      <c r="P9" s="11" t="s">
        <v>53</v>
      </c>
      <c r="Q9" s="23">
        <v>43836</v>
      </c>
      <c r="R9" s="23">
        <v>43836</v>
      </c>
      <c r="S9" s="52" t="s">
        <v>179</v>
      </c>
    </row>
    <row r="10" spans="1:19" ht="60" x14ac:dyDescent="0.25">
      <c r="A10" s="11">
        <v>2019</v>
      </c>
      <c r="B10" s="23">
        <v>44166</v>
      </c>
      <c r="C10" s="23">
        <v>43830</v>
      </c>
      <c r="D10" s="7">
        <v>1000</v>
      </c>
      <c r="E10" s="7">
        <v>1100</v>
      </c>
      <c r="F10" s="13">
        <v>1131</v>
      </c>
      <c r="G10" s="14" t="s">
        <v>56</v>
      </c>
      <c r="H10" s="9">
        <v>15142795.35</v>
      </c>
      <c r="I10" s="53">
        <v>21207280.690000001</v>
      </c>
      <c r="J10" s="9">
        <v>36350076.039999999</v>
      </c>
      <c r="K10" s="9">
        <v>36350076.039999999</v>
      </c>
      <c r="L10" s="9">
        <v>36350076.039999999</v>
      </c>
      <c r="M10" s="9">
        <v>36350076.039999999</v>
      </c>
      <c r="N10" s="55" t="s">
        <v>180</v>
      </c>
      <c r="O10" s="25" t="s">
        <v>183</v>
      </c>
      <c r="P10" s="11" t="s">
        <v>53</v>
      </c>
      <c r="Q10" s="23">
        <v>43836</v>
      </c>
      <c r="R10" s="23">
        <v>43836</v>
      </c>
      <c r="S10" s="52" t="s">
        <v>179</v>
      </c>
    </row>
    <row r="11" spans="1:19" ht="60" x14ac:dyDescent="0.25">
      <c r="A11" s="11">
        <v>2019</v>
      </c>
      <c r="B11" s="23">
        <v>44166</v>
      </c>
      <c r="C11" s="23">
        <v>43830</v>
      </c>
      <c r="D11" s="7">
        <v>1000</v>
      </c>
      <c r="E11" s="7">
        <v>1100</v>
      </c>
      <c r="F11" s="13">
        <v>1132</v>
      </c>
      <c r="G11" s="14" t="s">
        <v>57</v>
      </c>
      <c r="H11" s="9">
        <v>4461404.4800000004</v>
      </c>
      <c r="I11" s="9">
        <v>427443.52</v>
      </c>
      <c r="J11" s="9">
        <v>4888848</v>
      </c>
      <c r="K11" s="9">
        <v>4888848</v>
      </c>
      <c r="L11" s="9">
        <v>4888848</v>
      </c>
      <c r="M11" s="9">
        <v>4888848</v>
      </c>
      <c r="N11" s="10" t="s">
        <v>173</v>
      </c>
      <c r="O11" s="25" t="s">
        <v>183</v>
      </c>
      <c r="P11" s="11" t="s">
        <v>53</v>
      </c>
      <c r="Q11" s="23">
        <v>43836</v>
      </c>
      <c r="R11" s="23">
        <v>43836</v>
      </c>
      <c r="S11" s="52" t="s">
        <v>179</v>
      </c>
    </row>
    <row r="12" spans="1:19" s="2" customFormat="1" ht="60" x14ac:dyDescent="0.25">
      <c r="A12" s="11">
        <v>2019</v>
      </c>
      <c r="B12" s="23">
        <v>44166</v>
      </c>
      <c r="C12" s="23">
        <v>43830</v>
      </c>
      <c r="D12" s="7">
        <v>1000</v>
      </c>
      <c r="E12" s="45">
        <v>1200</v>
      </c>
      <c r="F12" s="15">
        <v>1200</v>
      </c>
      <c r="G12" s="4" t="s">
        <v>70</v>
      </c>
      <c r="H12" s="16">
        <f t="shared" ref="H12:M12" si="2">SUM(H13:H14)</f>
        <v>1496528</v>
      </c>
      <c r="I12" s="16">
        <f t="shared" si="2"/>
        <v>189824.51</v>
      </c>
      <c r="J12" s="16">
        <f t="shared" si="2"/>
        <v>1686352.51</v>
      </c>
      <c r="K12" s="16">
        <f t="shared" si="2"/>
        <v>1686352.51</v>
      </c>
      <c r="L12" s="16">
        <f t="shared" si="2"/>
        <v>1686352.51</v>
      </c>
      <c r="M12" s="16">
        <f t="shared" si="2"/>
        <v>1686352.51</v>
      </c>
      <c r="N12" s="10" t="s">
        <v>173</v>
      </c>
      <c r="O12" s="25" t="s">
        <v>183</v>
      </c>
      <c r="P12" s="11" t="s">
        <v>53</v>
      </c>
      <c r="Q12" s="23">
        <v>43836</v>
      </c>
      <c r="R12" s="23">
        <v>43836</v>
      </c>
      <c r="S12" s="52" t="s">
        <v>179</v>
      </c>
    </row>
    <row r="13" spans="1:19" ht="60" x14ac:dyDescent="0.25">
      <c r="A13" s="11">
        <v>2019</v>
      </c>
      <c r="B13" s="23">
        <v>44166</v>
      </c>
      <c r="C13" s="23">
        <v>43830</v>
      </c>
      <c r="D13" s="7">
        <v>1000</v>
      </c>
      <c r="E13" s="45">
        <v>1200</v>
      </c>
      <c r="F13" s="13">
        <v>1211</v>
      </c>
      <c r="G13" s="14" t="s">
        <v>58</v>
      </c>
      <c r="H13" s="9">
        <v>0</v>
      </c>
      <c r="I13" s="9">
        <v>0</v>
      </c>
      <c r="J13" s="9">
        <v>0</v>
      </c>
      <c r="K13" s="9">
        <v>0</v>
      </c>
      <c r="L13" s="9">
        <v>0</v>
      </c>
      <c r="M13" s="9">
        <v>0</v>
      </c>
      <c r="N13" s="10" t="s">
        <v>173</v>
      </c>
      <c r="O13" s="25" t="s">
        <v>183</v>
      </c>
      <c r="P13" s="11" t="s">
        <v>53</v>
      </c>
      <c r="Q13" s="23">
        <v>43836</v>
      </c>
      <c r="R13" s="23">
        <v>43836</v>
      </c>
      <c r="S13" s="52" t="s">
        <v>179</v>
      </c>
    </row>
    <row r="14" spans="1:19" ht="60" x14ac:dyDescent="0.25">
      <c r="A14" s="11">
        <v>2019</v>
      </c>
      <c r="B14" s="23">
        <v>44166</v>
      </c>
      <c r="C14" s="23">
        <v>43830</v>
      </c>
      <c r="D14" s="7">
        <v>1000</v>
      </c>
      <c r="E14" s="45">
        <v>1200</v>
      </c>
      <c r="F14" s="13">
        <v>1212</v>
      </c>
      <c r="G14" s="14" t="s">
        <v>59</v>
      </c>
      <c r="H14" s="9">
        <v>1496528</v>
      </c>
      <c r="I14" s="9">
        <v>189824.51</v>
      </c>
      <c r="J14" s="9">
        <v>1686352.51</v>
      </c>
      <c r="K14" s="9">
        <v>1686352.51</v>
      </c>
      <c r="L14" s="9">
        <v>1686352.51</v>
      </c>
      <c r="M14" s="9">
        <v>1686352.51</v>
      </c>
      <c r="N14" s="10" t="s">
        <v>173</v>
      </c>
      <c r="O14" s="25" t="s">
        <v>183</v>
      </c>
      <c r="P14" s="11" t="s">
        <v>53</v>
      </c>
      <c r="Q14" s="23">
        <v>43836</v>
      </c>
      <c r="R14" s="23">
        <v>43836</v>
      </c>
      <c r="S14" s="52" t="s">
        <v>179</v>
      </c>
    </row>
    <row r="15" spans="1:19" s="2" customFormat="1" ht="60" x14ac:dyDescent="0.25">
      <c r="A15" s="11">
        <v>2019</v>
      </c>
      <c r="B15" s="23">
        <v>44166</v>
      </c>
      <c r="C15" s="23">
        <v>43830</v>
      </c>
      <c r="D15" s="7">
        <v>1000</v>
      </c>
      <c r="E15" s="47">
        <v>1300</v>
      </c>
      <c r="F15" s="15">
        <v>1300</v>
      </c>
      <c r="G15" s="29" t="s">
        <v>71</v>
      </c>
      <c r="H15" s="16">
        <f t="shared" ref="H15:M15" si="3">SUM(H16)</f>
        <v>373941.27</v>
      </c>
      <c r="I15" s="16">
        <f t="shared" si="3"/>
        <v>4393108.17</v>
      </c>
      <c r="J15" s="16">
        <f t="shared" si="3"/>
        <v>4767049.4400000004</v>
      </c>
      <c r="K15" s="16">
        <f t="shared" si="3"/>
        <v>4767049.4400000004</v>
      </c>
      <c r="L15" s="16">
        <f t="shared" si="3"/>
        <v>4767049.4400000004</v>
      </c>
      <c r="M15" s="16">
        <f t="shared" si="3"/>
        <v>4767049.4400000004</v>
      </c>
      <c r="N15" s="10" t="s">
        <v>173</v>
      </c>
      <c r="O15" s="25" t="s">
        <v>183</v>
      </c>
      <c r="P15" s="11" t="s">
        <v>53</v>
      </c>
      <c r="Q15" s="23">
        <v>43836</v>
      </c>
      <c r="R15" s="23">
        <v>43836</v>
      </c>
      <c r="S15" s="52" t="s">
        <v>179</v>
      </c>
    </row>
    <row r="16" spans="1:19" ht="60" x14ac:dyDescent="0.25">
      <c r="A16" s="11">
        <v>2019</v>
      </c>
      <c r="B16" s="23">
        <v>44166</v>
      </c>
      <c r="C16" s="23">
        <v>43830</v>
      </c>
      <c r="D16" s="7">
        <v>1000</v>
      </c>
      <c r="E16" s="47">
        <v>1300</v>
      </c>
      <c r="F16" s="46">
        <v>1321</v>
      </c>
      <c r="G16" s="14" t="s">
        <v>60</v>
      </c>
      <c r="H16" s="9">
        <v>373941.27</v>
      </c>
      <c r="I16" s="9">
        <v>4393108.17</v>
      </c>
      <c r="J16" s="9">
        <v>4767049.4400000004</v>
      </c>
      <c r="K16" s="9">
        <v>4767049.4400000004</v>
      </c>
      <c r="L16" s="9">
        <v>4767049.4400000004</v>
      </c>
      <c r="M16" s="9">
        <v>4767049.4400000004</v>
      </c>
      <c r="N16" s="10" t="s">
        <v>173</v>
      </c>
      <c r="O16" s="25" t="s">
        <v>183</v>
      </c>
      <c r="P16" s="11" t="s">
        <v>53</v>
      </c>
      <c r="Q16" s="23">
        <v>43836</v>
      </c>
      <c r="R16" s="23">
        <v>43836</v>
      </c>
      <c r="S16" s="52" t="s">
        <v>179</v>
      </c>
    </row>
    <row r="17" spans="1:19" s="2" customFormat="1" ht="60" x14ac:dyDescent="0.25">
      <c r="A17" s="11">
        <v>2019</v>
      </c>
      <c r="B17" s="23">
        <v>44166</v>
      </c>
      <c r="C17" s="23">
        <v>43830</v>
      </c>
      <c r="D17" s="7">
        <v>1000</v>
      </c>
      <c r="E17" s="45">
        <v>1400</v>
      </c>
      <c r="F17" s="15">
        <v>1400</v>
      </c>
      <c r="G17" s="29" t="s">
        <v>72</v>
      </c>
      <c r="H17" s="16">
        <f t="shared" ref="H17:M17" si="4">SUM(H18:H20)</f>
        <v>1266016.29</v>
      </c>
      <c r="I17" s="16">
        <f t="shared" si="4"/>
        <v>17806.350000000006</v>
      </c>
      <c r="J17" s="16">
        <f t="shared" si="4"/>
        <v>1283822.6399999999</v>
      </c>
      <c r="K17" s="16">
        <f t="shared" si="4"/>
        <v>1283822.6399999999</v>
      </c>
      <c r="L17" s="33">
        <f t="shared" si="4"/>
        <v>1244573.54</v>
      </c>
      <c r="M17" s="33">
        <f t="shared" si="4"/>
        <v>1233867.1200000001</v>
      </c>
      <c r="N17" s="10" t="s">
        <v>173</v>
      </c>
      <c r="O17" s="25" t="s">
        <v>183</v>
      </c>
      <c r="P17" s="11" t="s">
        <v>53</v>
      </c>
      <c r="Q17" s="23">
        <v>43836</v>
      </c>
      <c r="R17" s="23">
        <v>43836</v>
      </c>
      <c r="S17" s="52" t="s">
        <v>179</v>
      </c>
    </row>
    <row r="18" spans="1:19" ht="60" x14ac:dyDescent="0.25">
      <c r="A18" s="11">
        <v>2019</v>
      </c>
      <c r="B18" s="23">
        <v>44166</v>
      </c>
      <c r="C18" s="23">
        <v>43830</v>
      </c>
      <c r="D18" s="7">
        <v>1000</v>
      </c>
      <c r="E18" s="45">
        <v>1400</v>
      </c>
      <c r="F18" s="46">
        <v>1411</v>
      </c>
      <c r="G18" s="14" t="s">
        <v>61</v>
      </c>
      <c r="H18" s="9">
        <v>365594.57</v>
      </c>
      <c r="I18" s="9">
        <v>15163.97</v>
      </c>
      <c r="J18" s="9">
        <v>380758.54</v>
      </c>
      <c r="K18" s="9">
        <v>380758.54</v>
      </c>
      <c r="L18" s="9">
        <v>384608.74</v>
      </c>
      <c r="M18" s="9">
        <v>380758.54</v>
      </c>
      <c r="N18" s="10" t="s">
        <v>173</v>
      </c>
      <c r="O18" s="25" t="s">
        <v>183</v>
      </c>
      <c r="P18" s="11" t="s">
        <v>53</v>
      </c>
      <c r="Q18" s="23">
        <v>43836</v>
      </c>
      <c r="R18" s="23">
        <v>43836</v>
      </c>
      <c r="S18" s="52" t="s">
        <v>179</v>
      </c>
    </row>
    <row r="19" spans="1:19" ht="60" x14ac:dyDescent="0.25">
      <c r="A19" s="11">
        <v>2019</v>
      </c>
      <c r="B19" s="23">
        <v>44166</v>
      </c>
      <c r="C19" s="23">
        <v>43830</v>
      </c>
      <c r="D19" s="7">
        <v>1000</v>
      </c>
      <c r="E19" s="48">
        <v>1400</v>
      </c>
      <c r="F19" s="46">
        <v>1421</v>
      </c>
      <c r="G19" s="14" t="s">
        <v>62</v>
      </c>
      <c r="H19" s="9">
        <v>562077.01</v>
      </c>
      <c r="I19" s="9">
        <v>83021.66</v>
      </c>
      <c r="J19" s="9">
        <v>645098.67000000004</v>
      </c>
      <c r="K19" s="9">
        <v>645098.67000000004</v>
      </c>
      <c r="L19" s="9">
        <v>644913.97</v>
      </c>
      <c r="M19" s="9">
        <v>638057.75</v>
      </c>
      <c r="N19" s="10" t="s">
        <v>173</v>
      </c>
      <c r="O19" s="25" t="s">
        <v>183</v>
      </c>
      <c r="P19" s="11" t="s">
        <v>53</v>
      </c>
      <c r="Q19" s="23">
        <v>43836</v>
      </c>
      <c r="R19" s="23">
        <v>43836</v>
      </c>
      <c r="S19" s="52" t="s">
        <v>179</v>
      </c>
    </row>
    <row r="20" spans="1:19" ht="60" x14ac:dyDescent="0.25">
      <c r="A20" s="11">
        <v>2019</v>
      </c>
      <c r="B20" s="23">
        <v>44166</v>
      </c>
      <c r="C20" s="23">
        <v>43830</v>
      </c>
      <c r="D20" s="7">
        <v>1000</v>
      </c>
      <c r="E20" s="48">
        <v>1400</v>
      </c>
      <c r="F20" s="46">
        <v>1431</v>
      </c>
      <c r="G20" s="14" t="s">
        <v>63</v>
      </c>
      <c r="H20" s="9">
        <v>338344.71</v>
      </c>
      <c r="I20" s="9">
        <v>-80379.28</v>
      </c>
      <c r="J20" s="9">
        <v>257965.43</v>
      </c>
      <c r="K20" s="9">
        <v>257965.43</v>
      </c>
      <c r="L20" s="9">
        <v>215050.83</v>
      </c>
      <c r="M20" s="9">
        <v>215050.83</v>
      </c>
      <c r="N20" s="10" t="s">
        <v>173</v>
      </c>
      <c r="O20" s="25" t="s">
        <v>183</v>
      </c>
      <c r="P20" s="11" t="s">
        <v>53</v>
      </c>
      <c r="Q20" s="23">
        <v>43836</v>
      </c>
      <c r="R20" s="23">
        <v>43836</v>
      </c>
      <c r="S20" s="52" t="s">
        <v>179</v>
      </c>
    </row>
    <row r="21" spans="1:19" s="2" customFormat="1" ht="60" x14ac:dyDescent="0.25">
      <c r="A21" s="11">
        <v>2019</v>
      </c>
      <c r="B21" s="23">
        <v>44166</v>
      </c>
      <c r="C21" s="23">
        <v>43830</v>
      </c>
      <c r="D21" s="7">
        <v>1000</v>
      </c>
      <c r="E21" s="12">
        <v>1500</v>
      </c>
      <c r="F21" s="12">
        <v>1500</v>
      </c>
      <c r="G21" s="29" t="s">
        <v>67</v>
      </c>
      <c r="H21" s="16">
        <f t="shared" ref="H21:M21" si="5">SUM(H22:H26)</f>
        <v>2544648.0699999998</v>
      </c>
      <c r="I21" s="16">
        <f t="shared" si="5"/>
        <v>1831966.82</v>
      </c>
      <c r="J21" s="16">
        <f t="shared" si="5"/>
        <v>4374216.0199999996</v>
      </c>
      <c r="K21" s="16">
        <f t="shared" si="5"/>
        <v>4374216.0199999996</v>
      </c>
      <c r="L21" s="16">
        <f t="shared" si="5"/>
        <v>3743559.0300000003</v>
      </c>
      <c r="M21" s="16">
        <f t="shared" si="5"/>
        <v>3734160.87</v>
      </c>
      <c r="N21" s="10" t="s">
        <v>173</v>
      </c>
      <c r="O21" s="25" t="s">
        <v>183</v>
      </c>
      <c r="P21" s="11" t="s">
        <v>53</v>
      </c>
      <c r="Q21" s="23">
        <v>43836</v>
      </c>
      <c r="R21" s="23">
        <v>43836</v>
      </c>
      <c r="S21" s="52" t="s">
        <v>179</v>
      </c>
    </row>
    <row r="22" spans="1:19" ht="60" x14ac:dyDescent="0.25">
      <c r="A22" s="11">
        <v>2019</v>
      </c>
      <c r="B22" s="23">
        <v>44166</v>
      </c>
      <c r="C22" s="23">
        <v>43830</v>
      </c>
      <c r="D22" s="7">
        <v>1000</v>
      </c>
      <c r="E22" s="12">
        <v>1500</v>
      </c>
      <c r="F22" s="13">
        <v>1531</v>
      </c>
      <c r="G22" s="14" t="s">
        <v>64</v>
      </c>
      <c r="H22" s="9">
        <v>735643.48</v>
      </c>
      <c r="I22" s="9">
        <v>165377.84</v>
      </c>
      <c r="J22" s="9">
        <v>901021.32</v>
      </c>
      <c r="K22" s="9">
        <v>901021.32</v>
      </c>
      <c r="L22" s="9">
        <v>901021.33</v>
      </c>
      <c r="M22" s="9">
        <v>891623.17</v>
      </c>
      <c r="N22" s="10" t="s">
        <v>173</v>
      </c>
      <c r="O22" s="25" t="s">
        <v>183</v>
      </c>
      <c r="P22" s="11" t="s">
        <v>53</v>
      </c>
      <c r="Q22" s="23">
        <v>43836</v>
      </c>
      <c r="R22" s="23">
        <v>43836</v>
      </c>
      <c r="S22" s="52" t="s">
        <v>179</v>
      </c>
    </row>
    <row r="23" spans="1:19" ht="60" x14ac:dyDescent="0.25">
      <c r="A23" s="11">
        <v>2019</v>
      </c>
      <c r="B23" s="23">
        <v>44166</v>
      </c>
      <c r="C23" s="23">
        <v>43830</v>
      </c>
      <c r="D23" s="7">
        <v>1000</v>
      </c>
      <c r="E23" s="12">
        <v>1500</v>
      </c>
      <c r="F23" s="13">
        <v>1541</v>
      </c>
      <c r="G23" s="14" t="s">
        <v>65</v>
      </c>
      <c r="H23" s="9">
        <v>300814.90999999997</v>
      </c>
      <c r="I23" s="9">
        <v>-67321.58</v>
      </c>
      <c r="J23" s="9">
        <v>233493.33</v>
      </c>
      <c r="K23" s="9">
        <v>233493.33</v>
      </c>
      <c r="L23" s="9">
        <v>233493.33</v>
      </c>
      <c r="M23" s="9">
        <v>233493.33</v>
      </c>
      <c r="N23" s="10" t="s">
        <v>173</v>
      </c>
      <c r="O23" s="25" t="s">
        <v>183</v>
      </c>
      <c r="P23" s="11" t="s">
        <v>53</v>
      </c>
      <c r="Q23" s="23">
        <v>43836</v>
      </c>
      <c r="R23" s="23">
        <v>43836</v>
      </c>
      <c r="S23" s="52" t="s">
        <v>179</v>
      </c>
    </row>
    <row r="24" spans="1:19" ht="60" x14ac:dyDescent="0.25">
      <c r="A24" s="11">
        <v>2019</v>
      </c>
      <c r="B24" s="23">
        <v>44166</v>
      </c>
      <c r="C24" s="23">
        <v>43830</v>
      </c>
      <c r="D24" s="7">
        <v>1000</v>
      </c>
      <c r="E24" s="12">
        <v>1500</v>
      </c>
      <c r="F24" s="13">
        <v>1542</v>
      </c>
      <c r="G24" s="14" t="s">
        <v>66</v>
      </c>
      <c r="H24" s="9">
        <v>890974.95</v>
      </c>
      <c r="I24" s="9">
        <v>307027.42</v>
      </c>
      <c r="J24" s="9">
        <v>1198002.3700000001</v>
      </c>
      <c r="K24" s="9">
        <v>1198002.3700000001</v>
      </c>
      <c r="L24" s="9">
        <v>1198002.3700000001</v>
      </c>
      <c r="M24" s="9">
        <v>1198002.3700000001</v>
      </c>
      <c r="N24" s="10" t="s">
        <v>173</v>
      </c>
      <c r="O24" s="25" t="s">
        <v>183</v>
      </c>
      <c r="P24" s="11" t="s">
        <v>53</v>
      </c>
      <c r="Q24" s="23">
        <v>43836</v>
      </c>
      <c r="R24" s="23">
        <v>43836</v>
      </c>
      <c r="S24" s="52" t="s">
        <v>179</v>
      </c>
    </row>
    <row r="25" spans="1:19" ht="60" x14ac:dyDescent="0.25">
      <c r="A25" s="11">
        <v>2019</v>
      </c>
      <c r="B25" s="23">
        <v>44166</v>
      </c>
      <c r="C25" s="23">
        <v>43830</v>
      </c>
      <c r="D25" s="7">
        <v>1000</v>
      </c>
      <c r="E25" s="12">
        <v>1500</v>
      </c>
      <c r="F25" s="13">
        <v>1591</v>
      </c>
      <c r="G25" s="14" t="s">
        <v>67</v>
      </c>
      <c r="H25" s="9">
        <v>617214.73</v>
      </c>
      <c r="I25" s="9">
        <v>-617214.73</v>
      </c>
      <c r="J25" s="9">
        <v>0</v>
      </c>
      <c r="K25" s="9">
        <v>0</v>
      </c>
      <c r="L25" s="9">
        <v>0</v>
      </c>
      <c r="M25" s="9">
        <v>0</v>
      </c>
      <c r="N25" s="55" t="s">
        <v>181</v>
      </c>
      <c r="O25" s="25" t="s">
        <v>183</v>
      </c>
      <c r="P25" s="11" t="s">
        <v>53</v>
      </c>
      <c r="Q25" s="23">
        <v>43836</v>
      </c>
      <c r="R25" s="23">
        <v>43836</v>
      </c>
      <c r="S25" s="52" t="s">
        <v>179</v>
      </c>
    </row>
    <row r="26" spans="1:19" ht="60" x14ac:dyDescent="0.25">
      <c r="A26" s="11">
        <v>2019</v>
      </c>
      <c r="B26" s="23">
        <v>44166</v>
      </c>
      <c r="C26" s="23">
        <v>43830</v>
      </c>
      <c r="D26" s="7">
        <v>1000</v>
      </c>
      <c r="E26" s="12">
        <v>1500</v>
      </c>
      <c r="F26" s="13">
        <v>1593</v>
      </c>
      <c r="G26" s="14" t="s">
        <v>68</v>
      </c>
      <c r="H26" s="9">
        <v>0</v>
      </c>
      <c r="I26" s="9">
        <v>2044097.87</v>
      </c>
      <c r="J26" s="9">
        <v>2041699</v>
      </c>
      <c r="K26" s="9">
        <v>2041699</v>
      </c>
      <c r="L26" s="9">
        <v>1411042</v>
      </c>
      <c r="M26" s="9">
        <v>1411042</v>
      </c>
      <c r="N26" s="55" t="s">
        <v>175</v>
      </c>
      <c r="O26" s="25" t="s">
        <v>183</v>
      </c>
      <c r="P26" s="11" t="s">
        <v>53</v>
      </c>
      <c r="Q26" s="23">
        <v>43836</v>
      </c>
      <c r="R26" s="23">
        <v>43836</v>
      </c>
      <c r="S26" s="52" t="s">
        <v>179</v>
      </c>
    </row>
    <row r="27" spans="1:19" s="2" customFormat="1" ht="60" x14ac:dyDescent="0.25">
      <c r="A27" s="11">
        <v>2019</v>
      </c>
      <c r="B27" s="23">
        <v>44166</v>
      </c>
      <c r="C27" s="23">
        <v>43830</v>
      </c>
      <c r="D27" s="7">
        <v>1000</v>
      </c>
      <c r="E27" s="12">
        <v>1600</v>
      </c>
      <c r="F27" s="12">
        <v>1600</v>
      </c>
      <c r="G27" s="29" t="s">
        <v>73</v>
      </c>
      <c r="H27" s="16">
        <f t="shared" ref="H27:M27" si="6">SUM(H28)</f>
        <v>0</v>
      </c>
      <c r="I27" s="16">
        <f t="shared" si="6"/>
        <v>0</v>
      </c>
      <c r="J27" s="16">
        <f t="shared" si="6"/>
        <v>0</v>
      </c>
      <c r="K27" s="16">
        <f t="shared" si="6"/>
        <v>0</v>
      </c>
      <c r="L27" s="16">
        <f t="shared" si="6"/>
        <v>0</v>
      </c>
      <c r="M27" s="16">
        <f t="shared" si="6"/>
        <v>0</v>
      </c>
      <c r="N27" s="10" t="s">
        <v>173</v>
      </c>
      <c r="O27" s="25" t="s">
        <v>183</v>
      </c>
      <c r="P27" s="11" t="s">
        <v>53</v>
      </c>
      <c r="Q27" s="23">
        <v>43836</v>
      </c>
      <c r="R27" s="23">
        <v>43836</v>
      </c>
      <c r="S27" s="52" t="s">
        <v>179</v>
      </c>
    </row>
    <row r="28" spans="1:19" ht="60" x14ac:dyDescent="0.25">
      <c r="A28" s="11">
        <v>2019</v>
      </c>
      <c r="B28" s="23">
        <v>44166</v>
      </c>
      <c r="C28" s="23">
        <v>43830</v>
      </c>
      <c r="D28" s="7">
        <v>1000</v>
      </c>
      <c r="E28" s="12">
        <v>1600</v>
      </c>
      <c r="F28" s="13">
        <v>1612</v>
      </c>
      <c r="G28" s="14" t="s">
        <v>69</v>
      </c>
      <c r="H28" s="9">
        <v>0</v>
      </c>
      <c r="I28" s="9">
        <v>0</v>
      </c>
      <c r="J28" s="9">
        <v>0</v>
      </c>
      <c r="K28" s="9">
        <v>0</v>
      </c>
      <c r="L28" s="9">
        <v>0</v>
      </c>
      <c r="M28" s="9">
        <v>0</v>
      </c>
      <c r="N28" s="10" t="s">
        <v>173</v>
      </c>
      <c r="O28" s="25" t="s">
        <v>183</v>
      </c>
      <c r="P28" s="11" t="s">
        <v>53</v>
      </c>
      <c r="Q28" s="23">
        <v>43836</v>
      </c>
      <c r="R28" s="23">
        <v>43836</v>
      </c>
      <c r="S28" s="52" t="s">
        <v>179</v>
      </c>
    </row>
    <row r="29" spans="1:19" ht="60" x14ac:dyDescent="0.25">
      <c r="A29" s="11">
        <v>2019</v>
      </c>
      <c r="B29" s="23">
        <v>44166</v>
      </c>
      <c r="C29" s="23">
        <v>43830</v>
      </c>
      <c r="D29" s="7">
        <v>2000</v>
      </c>
      <c r="E29" s="7">
        <v>2000</v>
      </c>
      <c r="F29" s="7">
        <v>2000</v>
      </c>
      <c r="G29" s="8" t="s">
        <v>99</v>
      </c>
      <c r="H29" s="16">
        <f t="shared" ref="H29:M29" si="7">H30+H36+H41+H48+H52+H54+H59</f>
        <v>564228</v>
      </c>
      <c r="I29" s="16">
        <f t="shared" si="7"/>
        <v>-53399.99</v>
      </c>
      <c r="J29" s="16">
        <f t="shared" si="7"/>
        <v>510828.01</v>
      </c>
      <c r="K29" s="16">
        <f t="shared" si="7"/>
        <v>510828.01</v>
      </c>
      <c r="L29" s="16">
        <f t="shared" si="7"/>
        <v>510828.01</v>
      </c>
      <c r="M29" s="16">
        <f t="shared" si="7"/>
        <v>510828.01</v>
      </c>
      <c r="N29" s="10" t="s">
        <v>172</v>
      </c>
      <c r="O29" s="25" t="s">
        <v>183</v>
      </c>
      <c r="P29" s="11" t="s">
        <v>53</v>
      </c>
      <c r="Q29" s="23">
        <v>43836</v>
      </c>
      <c r="R29" s="23">
        <v>43836</v>
      </c>
      <c r="S29" s="52" t="s">
        <v>179</v>
      </c>
    </row>
    <row r="30" spans="1:19" ht="60" x14ac:dyDescent="0.25">
      <c r="A30" s="11">
        <v>2019</v>
      </c>
      <c r="B30" s="23">
        <v>44166</v>
      </c>
      <c r="C30" s="23">
        <v>43830</v>
      </c>
      <c r="D30" s="7">
        <v>2000</v>
      </c>
      <c r="E30" s="7">
        <v>2100</v>
      </c>
      <c r="F30" s="7">
        <v>2100</v>
      </c>
      <c r="G30" s="28" t="s">
        <v>74</v>
      </c>
      <c r="H30" s="16">
        <f t="shared" ref="H30:M30" si="8">SUM(H31:H35)</f>
        <v>329000</v>
      </c>
      <c r="I30" s="16">
        <f t="shared" si="8"/>
        <v>-78241.25</v>
      </c>
      <c r="J30" s="16">
        <f t="shared" si="8"/>
        <v>250758.75</v>
      </c>
      <c r="K30" s="16">
        <f t="shared" si="8"/>
        <v>250758.75</v>
      </c>
      <c r="L30" s="16">
        <f t="shared" si="8"/>
        <v>250758.75</v>
      </c>
      <c r="M30" s="16">
        <f t="shared" si="8"/>
        <v>250758.75</v>
      </c>
      <c r="N30" s="10" t="s">
        <v>172</v>
      </c>
      <c r="O30" s="25" t="s">
        <v>183</v>
      </c>
      <c r="P30" s="11" t="s">
        <v>53</v>
      </c>
      <c r="Q30" s="23">
        <v>43836</v>
      </c>
      <c r="R30" s="23">
        <v>43836</v>
      </c>
      <c r="S30" s="52" t="s">
        <v>179</v>
      </c>
    </row>
    <row r="31" spans="1:19" ht="60" x14ac:dyDescent="0.25">
      <c r="A31" s="11">
        <v>2019</v>
      </c>
      <c r="B31" s="23">
        <v>44166</v>
      </c>
      <c r="C31" s="23">
        <v>43830</v>
      </c>
      <c r="D31" s="7">
        <v>2000</v>
      </c>
      <c r="E31" s="7">
        <v>2100</v>
      </c>
      <c r="F31" s="13">
        <v>2111</v>
      </c>
      <c r="G31" s="14" t="s">
        <v>75</v>
      </c>
      <c r="H31" s="9">
        <v>192000</v>
      </c>
      <c r="I31" s="9">
        <v>-33490.81</v>
      </c>
      <c r="J31" s="9">
        <v>158509.19</v>
      </c>
      <c r="K31" s="9">
        <v>158509.19</v>
      </c>
      <c r="L31" s="9">
        <v>158509.19</v>
      </c>
      <c r="M31" s="9">
        <v>158509.19</v>
      </c>
      <c r="N31" s="10" t="s">
        <v>172</v>
      </c>
      <c r="O31" s="25" t="s">
        <v>183</v>
      </c>
      <c r="P31" s="11" t="s">
        <v>53</v>
      </c>
      <c r="Q31" s="23">
        <v>43836</v>
      </c>
      <c r="R31" s="23">
        <v>43836</v>
      </c>
      <c r="S31" s="52" t="s">
        <v>179</v>
      </c>
    </row>
    <row r="32" spans="1:19" ht="60" x14ac:dyDescent="0.25">
      <c r="A32" s="11">
        <v>2019</v>
      </c>
      <c r="B32" s="23">
        <v>44166</v>
      </c>
      <c r="C32" s="23">
        <v>43830</v>
      </c>
      <c r="D32" s="7">
        <v>2000</v>
      </c>
      <c r="E32" s="7">
        <v>2100</v>
      </c>
      <c r="F32" s="13">
        <v>2121</v>
      </c>
      <c r="G32" s="14" t="s">
        <v>76</v>
      </c>
      <c r="H32" s="9">
        <v>0</v>
      </c>
      <c r="I32" s="9">
        <v>521.97</v>
      </c>
      <c r="J32" s="9">
        <v>521.97</v>
      </c>
      <c r="K32" s="9">
        <v>521.97</v>
      </c>
      <c r="L32" s="9">
        <v>521.97</v>
      </c>
      <c r="M32" s="9">
        <v>521.97</v>
      </c>
      <c r="N32" s="10" t="s">
        <v>172</v>
      </c>
      <c r="O32" s="25" t="s">
        <v>183</v>
      </c>
      <c r="P32" s="11" t="s">
        <v>53</v>
      </c>
      <c r="Q32" s="23">
        <v>43836</v>
      </c>
      <c r="R32" s="23">
        <v>43836</v>
      </c>
      <c r="S32" s="52" t="s">
        <v>179</v>
      </c>
    </row>
    <row r="33" spans="1:19" ht="60" x14ac:dyDescent="0.25">
      <c r="A33" s="11">
        <v>2019</v>
      </c>
      <c r="B33" s="23">
        <v>44166</v>
      </c>
      <c r="C33" s="23">
        <v>43830</v>
      </c>
      <c r="D33" s="7">
        <v>2000</v>
      </c>
      <c r="E33" s="7">
        <v>2100</v>
      </c>
      <c r="F33" s="13">
        <v>2141</v>
      </c>
      <c r="G33" s="14" t="s">
        <v>77</v>
      </c>
      <c r="H33" s="9">
        <v>84000</v>
      </c>
      <c r="I33" s="9">
        <v>-35943.79</v>
      </c>
      <c r="J33" s="9">
        <v>48056.21</v>
      </c>
      <c r="K33" s="9">
        <v>48056.21</v>
      </c>
      <c r="L33" s="9">
        <v>48056.21</v>
      </c>
      <c r="M33" s="9">
        <v>48056.21</v>
      </c>
      <c r="N33" s="10" t="s">
        <v>172</v>
      </c>
      <c r="O33" s="25" t="s">
        <v>183</v>
      </c>
      <c r="P33" s="11" t="s">
        <v>53</v>
      </c>
      <c r="Q33" s="23">
        <v>43836</v>
      </c>
      <c r="R33" s="23">
        <v>43836</v>
      </c>
      <c r="S33" s="52" t="s">
        <v>179</v>
      </c>
    </row>
    <row r="34" spans="1:19" ht="60" x14ac:dyDescent="0.25">
      <c r="A34" s="11">
        <v>2019</v>
      </c>
      <c r="B34" s="23">
        <v>44166</v>
      </c>
      <c r="C34" s="23">
        <v>43830</v>
      </c>
      <c r="D34" s="7">
        <v>2000</v>
      </c>
      <c r="E34" s="7">
        <v>2100</v>
      </c>
      <c r="F34" s="13">
        <v>2151</v>
      </c>
      <c r="G34" s="14" t="s">
        <v>78</v>
      </c>
      <c r="H34" s="9">
        <v>0</v>
      </c>
      <c r="I34" s="9">
        <v>1009.2</v>
      </c>
      <c r="J34" s="9">
        <v>1009.2</v>
      </c>
      <c r="K34" s="9">
        <v>1009.2</v>
      </c>
      <c r="L34" s="9">
        <v>1009.2</v>
      </c>
      <c r="M34" s="9">
        <v>1009.2</v>
      </c>
      <c r="N34" s="10" t="s">
        <v>172</v>
      </c>
      <c r="O34" s="25" t="s">
        <v>183</v>
      </c>
      <c r="P34" s="11" t="s">
        <v>53</v>
      </c>
      <c r="Q34" s="23">
        <v>43836</v>
      </c>
      <c r="R34" s="23">
        <v>43836</v>
      </c>
      <c r="S34" s="52" t="s">
        <v>179</v>
      </c>
    </row>
    <row r="35" spans="1:19" ht="60" x14ac:dyDescent="0.25">
      <c r="A35" s="11">
        <v>2019</v>
      </c>
      <c r="B35" s="23">
        <v>44166</v>
      </c>
      <c r="C35" s="23">
        <v>43830</v>
      </c>
      <c r="D35" s="7">
        <v>2000</v>
      </c>
      <c r="E35" s="7">
        <v>2100</v>
      </c>
      <c r="F35" s="13">
        <v>2161</v>
      </c>
      <c r="G35" s="13" t="s">
        <v>79</v>
      </c>
      <c r="H35" s="9">
        <v>53000</v>
      </c>
      <c r="I35" s="9">
        <v>-10337.82</v>
      </c>
      <c r="J35" s="9">
        <v>42662.18</v>
      </c>
      <c r="K35" s="9">
        <v>42662.18</v>
      </c>
      <c r="L35" s="9">
        <v>42662.18</v>
      </c>
      <c r="M35" s="9">
        <v>42662.18</v>
      </c>
      <c r="N35" s="10" t="s">
        <v>172</v>
      </c>
      <c r="O35" s="25" t="s">
        <v>183</v>
      </c>
      <c r="P35" s="11" t="s">
        <v>53</v>
      </c>
      <c r="Q35" s="23">
        <v>43836</v>
      </c>
      <c r="R35" s="23">
        <v>43836</v>
      </c>
      <c r="S35" s="52" t="s">
        <v>179</v>
      </c>
    </row>
    <row r="36" spans="1:19" s="2" customFormat="1" ht="60" x14ac:dyDescent="0.25">
      <c r="A36" s="11">
        <v>2019</v>
      </c>
      <c r="B36" s="23">
        <v>44166</v>
      </c>
      <c r="C36" s="23">
        <v>43830</v>
      </c>
      <c r="D36" s="7">
        <v>2000</v>
      </c>
      <c r="E36" s="7">
        <v>2200</v>
      </c>
      <c r="F36" s="7">
        <v>2200</v>
      </c>
      <c r="G36" s="29" t="s">
        <v>98</v>
      </c>
      <c r="H36" s="16">
        <f t="shared" ref="H36:M36" si="9">SUM(H37:H39)</f>
        <v>47038</v>
      </c>
      <c r="I36" s="16">
        <f t="shared" si="9"/>
        <v>22991.829999999998</v>
      </c>
      <c r="J36" s="16">
        <f t="shared" si="9"/>
        <v>70029.83</v>
      </c>
      <c r="K36" s="16">
        <f t="shared" si="9"/>
        <v>70029.83</v>
      </c>
      <c r="L36" s="16">
        <f t="shared" si="9"/>
        <v>70029.83</v>
      </c>
      <c r="M36" s="16">
        <f t="shared" si="9"/>
        <v>70029.83</v>
      </c>
      <c r="N36" s="10" t="s">
        <v>172</v>
      </c>
      <c r="O36" s="25" t="s">
        <v>183</v>
      </c>
      <c r="P36" s="11" t="s">
        <v>53</v>
      </c>
      <c r="Q36" s="23">
        <v>43836</v>
      </c>
      <c r="R36" s="23">
        <v>43836</v>
      </c>
      <c r="S36" s="52" t="s">
        <v>179</v>
      </c>
    </row>
    <row r="37" spans="1:19" ht="60" x14ac:dyDescent="0.25">
      <c r="A37" s="11">
        <v>2019</v>
      </c>
      <c r="B37" s="23">
        <v>44166</v>
      </c>
      <c r="C37" s="23">
        <v>43830</v>
      </c>
      <c r="D37" s="7">
        <v>2000</v>
      </c>
      <c r="E37" s="7">
        <v>2200</v>
      </c>
      <c r="F37" s="13">
        <v>2211</v>
      </c>
      <c r="G37" s="14" t="s">
        <v>80</v>
      </c>
      <c r="H37" s="9">
        <v>47038</v>
      </c>
      <c r="I37" s="9">
        <v>-13360.08</v>
      </c>
      <c r="J37" s="9">
        <v>33677.919999999998</v>
      </c>
      <c r="K37" s="9">
        <v>33677.919999999998</v>
      </c>
      <c r="L37" s="9">
        <v>33677.919999999998</v>
      </c>
      <c r="M37" s="9">
        <v>33677.919999999998</v>
      </c>
      <c r="N37" s="10" t="s">
        <v>172</v>
      </c>
      <c r="O37" s="25" t="s">
        <v>183</v>
      </c>
      <c r="P37" s="11" t="s">
        <v>53</v>
      </c>
      <c r="Q37" s="23">
        <v>43836</v>
      </c>
      <c r="R37" s="23">
        <v>43836</v>
      </c>
      <c r="S37" s="52" t="s">
        <v>179</v>
      </c>
    </row>
    <row r="38" spans="1:19" ht="60" x14ac:dyDescent="0.25">
      <c r="A38" s="11">
        <v>2019</v>
      </c>
      <c r="B38" s="23">
        <v>44166</v>
      </c>
      <c r="C38" s="23">
        <v>43830</v>
      </c>
      <c r="D38" s="7">
        <v>2000</v>
      </c>
      <c r="E38" s="7">
        <v>2200</v>
      </c>
      <c r="F38" s="13">
        <v>2212</v>
      </c>
      <c r="G38" s="14" t="s">
        <v>81</v>
      </c>
      <c r="H38" s="9">
        <v>0</v>
      </c>
      <c r="I38" s="9">
        <v>34000</v>
      </c>
      <c r="J38" s="9">
        <v>34000</v>
      </c>
      <c r="K38" s="9">
        <v>34000</v>
      </c>
      <c r="L38" s="9">
        <v>34000</v>
      </c>
      <c r="M38" s="9">
        <v>34000</v>
      </c>
      <c r="N38" s="10" t="s">
        <v>172</v>
      </c>
      <c r="O38" s="25" t="s">
        <v>183</v>
      </c>
      <c r="P38" s="11" t="s">
        <v>53</v>
      </c>
      <c r="Q38" s="23">
        <v>43836</v>
      </c>
      <c r="R38" s="23">
        <v>43836</v>
      </c>
      <c r="S38" s="52" t="s">
        <v>179</v>
      </c>
    </row>
    <row r="39" spans="1:19" ht="60" x14ac:dyDescent="0.25">
      <c r="A39" s="11">
        <v>2019</v>
      </c>
      <c r="B39" s="23">
        <v>44166</v>
      </c>
      <c r="C39" s="23">
        <v>43830</v>
      </c>
      <c r="D39" s="7">
        <v>2000</v>
      </c>
      <c r="E39" s="7">
        <v>2200</v>
      </c>
      <c r="F39" s="13">
        <v>2231</v>
      </c>
      <c r="G39" s="14" t="s">
        <v>82</v>
      </c>
      <c r="H39" s="9">
        <v>0</v>
      </c>
      <c r="I39" s="9">
        <v>2351.91</v>
      </c>
      <c r="J39" s="9">
        <v>2351.91</v>
      </c>
      <c r="K39" s="9">
        <v>2351.91</v>
      </c>
      <c r="L39" s="9">
        <v>2351.91</v>
      </c>
      <c r="M39" s="9">
        <v>2351.91</v>
      </c>
      <c r="N39" s="10" t="s">
        <v>172</v>
      </c>
      <c r="O39" s="25" t="s">
        <v>183</v>
      </c>
      <c r="P39" s="11" t="s">
        <v>53</v>
      </c>
      <c r="Q39" s="23">
        <v>43836</v>
      </c>
      <c r="R39" s="23">
        <v>43836</v>
      </c>
      <c r="S39" s="52" t="s">
        <v>179</v>
      </c>
    </row>
    <row r="40" spans="1:19" s="2" customFormat="1" ht="60" x14ac:dyDescent="0.25">
      <c r="A40" s="11">
        <v>2019</v>
      </c>
      <c r="B40" s="23">
        <v>44166</v>
      </c>
      <c r="C40" s="23">
        <v>43830</v>
      </c>
      <c r="D40" s="7">
        <v>2000</v>
      </c>
      <c r="E40" s="7">
        <v>2300</v>
      </c>
      <c r="F40" s="7">
        <v>2300</v>
      </c>
      <c r="G40" s="29" t="s">
        <v>100</v>
      </c>
      <c r="H40" s="16">
        <v>0</v>
      </c>
      <c r="I40" s="16">
        <v>0</v>
      </c>
      <c r="J40" s="16">
        <v>0</v>
      </c>
      <c r="K40" s="16">
        <v>0</v>
      </c>
      <c r="L40" s="16">
        <v>0</v>
      </c>
      <c r="M40" s="16">
        <v>0</v>
      </c>
      <c r="N40" s="10" t="s">
        <v>172</v>
      </c>
      <c r="O40" s="25" t="s">
        <v>183</v>
      </c>
      <c r="P40" s="11" t="s">
        <v>53</v>
      </c>
      <c r="Q40" s="23">
        <v>43836</v>
      </c>
      <c r="R40" s="23">
        <v>43836</v>
      </c>
      <c r="S40" s="52" t="s">
        <v>179</v>
      </c>
    </row>
    <row r="41" spans="1:19" s="2" customFormat="1" ht="60" x14ac:dyDescent="0.25">
      <c r="A41" s="11">
        <v>2019</v>
      </c>
      <c r="B41" s="23">
        <v>44166</v>
      </c>
      <c r="C41" s="23">
        <v>43830</v>
      </c>
      <c r="D41" s="7">
        <v>2000</v>
      </c>
      <c r="E41" s="7">
        <v>2400</v>
      </c>
      <c r="F41" s="7">
        <v>2400</v>
      </c>
      <c r="G41" s="29" t="s">
        <v>101</v>
      </c>
      <c r="H41" s="16">
        <f t="shared" ref="H41:M41" si="10">SUM(H42:H47)</f>
        <v>33628</v>
      </c>
      <c r="I41" s="16">
        <f t="shared" si="10"/>
        <v>50248.46</v>
      </c>
      <c r="J41" s="16">
        <f t="shared" si="10"/>
        <v>83876.460000000006</v>
      </c>
      <c r="K41" s="16">
        <f t="shared" si="10"/>
        <v>83876.460000000006</v>
      </c>
      <c r="L41" s="16">
        <f t="shared" si="10"/>
        <v>83876.460000000006</v>
      </c>
      <c r="M41" s="16">
        <f t="shared" si="10"/>
        <v>83876.460000000006</v>
      </c>
      <c r="N41" s="10" t="s">
        <v>172</v>
      </c>
      <c r="O41" s="25" t="s">
        <v>183</v>
      </c>
      <c r="P41" s="11" t="s">
        <v>53</v>
      </c>
      <c r="Q41" s="23">
        <v>43836</v>
      </c>
      <c r="R41" s="23">
        <v>43836</v>
      </c>
      <c r="S41" s="52" t="s">
        <v>179</v>
      </c>
    </row>
    <row r="42" spans="1:19" s="57" customFormat="1" ht="60" x14ac:dyDescent="0.25">
      <c r="A42" s="11">
        <v>2019</v>
      </c>
      <c r="B42" s="23">
        <v>44166</v>
      </c>
      <c r="C42" s="23">
        <v>43830</v>
      </c>
      <c r="D42" s="7">
        <v>2000</v>
      </c>
      <c r="E42" s="7">
        <v>2400</v>
      </c>
      <c r="F42" s="13">
        <v>2431</v>
      </c>
      <c r="G42" s="4" t="s">
        <v>177</v>
      </c>
      <c r="H42" s="53">
        <v>0</v>
      </c>
      <c r="I42" s="53">
        <v>9703.07</v>
      </c>
      <c r="J42" s="53">
        <v>9703.07</v>
      </c>
      <c r="K42" s="53">
        <v>9703.07</v>
      </c>
      <c r="L42" s="53">
        <v>9703.07</v>
      </c>
      <c r="M42" s="53">
        <v>9703.07</v>
      </c>
      <c r="N42" s="10" t="s">
        <v>172</v>
      </c>
      <c r="O42" s="25" t="s">
        <v>183</v>
      </c>
      <c r="P42" s="11" t="s">
        <v>53</v>
      </c>
      <c r="Q42" s="23">
        <v>43836</v>
      </c>
      <c r="R42" s="23">
        <v>43836</v>
      </c>
      <c r="S42" s="52" t="s">
        <v>179</v>
      </c>
    </row>
    <row r="43" spans="1:19" s="27" customFormat="1" ht="60" x14ac:dyDescent="0.25">
      <c r="A43" s="11">
        <v>2019</v>
      </c>
      <c r="B43" s="23">
        <v>44166</v>
      </c>
      <c r="C43" s="23">
        <v>43830</v>
      </c>
      <c r="D43" s="7">
        <v>2000</v>
      </c>
      <c r="E43" s="7">
        <v>2400</v>
      </c>
      <c r="F43" s="13">
        <v>2451</v>
      </c>
      <c r="G43" s="4" t="s">
        <v>161</v>
      </c>
      <c r="H43" s="9">
        <v>0</v>
      </c>
      <c r="I43" s="9">
        <v>24019</v>
      </c>
      <c r="J43" s="9">
        <v>24019</v>
      </c>
      <c r="K43" s="9">
        <v>24019</v>
      </c>
      <c r="L43" s="9">
        <v>24019</v>
      </c>
      <c r="M43" s="9">
        <v>24019</v>
      </c>
      <c r="N43" s="10" t="s">
        <v>172</v>
      </c>
      <c r="O43" s="25" t="s">
        <v>183</v>
      </c>
      <c r="P43" s="11" t="s">
        <v>53</v>
      </c>
      <c r="Q43" s="23">
        <v>43836</v>
      </c>
      <c r="R43" s="23">
        <v>43836</v>
      </c>
      <c r="S43" s="52" t="s">
        <v>179</v>
      </c>
    </row>
    <row r="44" spans="1:19" ht="60" x14ac:dyDescent="0.25">
      <c r="A44" s="11">
        <v>2019</v>
      </c>
      <c r="B44" s="23">
        <v>44166</v>
      </c>
      <c r="C44" s="23">
        <v>43830</v>
      </c>
      <c r="D44" s="7">
        <v>2000</v>
      </c>
      <c r="E44" s="7">
        <v>2400</v>
      </c>
      <c r="F44" s="13">
        <v>2461</v>
      </c>
      <c r="G44" s="14" t="s">
        <v>83</v>
      </c>
      <c r="H44" s="9">
        <v>3628</v>
      </c>
      <c r="I44" s="9">
        <v>1835.19</v>
      </c>
      <c r="J44" s="9">
        <v>5463.19</v>
      </c>
      <c r="K44" s="9">
        <v>5463.19</v>
      </c>
      <c r="L44" s="9">
        <v>5463.19</v>
      </c>
      <c r="M44" s="9">
        <v>5463.19</v>
      </c>
      <c r="N44" s="10" t="s">
        <v>172</v>
      </c>
      <c r="O44" s="25" t="s">
        <v>183</v>
      </c>
      <c r="P44" s="11" t="s">
        <v>53</v>
      </c>
      <c r="Q44" s="23">
        <v>43836</v>
      </c>
      <c r="R44" s="23">
        <v>43836</v>
      </c>
      <c r="S44" s="52" t="s">
        <v>179</v>
      </c>
    </row>
    <row r="45" spans="1:19" s="3" customFormat="1" ht="60" x14ac:dyDescent="0.25">
      <c r="A45" s="11">
        <v>2019</v>
      </c>
      <c r="B45" s="23">
        <v>44166</v>
      </c>
      <c r="C45" s="23">
        <v>43830</v>
      </c>
      <c r="D45" s="7">
        <v>2000</v>
      </c>
      <c r="E45" s="7">
        <v>2400</v>
      </c>
      <c r="F45" s="13">
        <v>2471</v>
      </c>
      <c r="G45" s="14" t="s">
        <v>158</v>
      </c>
      <c r="H45" s="9">
        <v>0</v>
      </c>
      <c r="I45" s="9">
        <v>19546</v>
      </c>
      <c r="J45" s="9">
        <v>19546</v>
      </c>
      <c r="K45" s="9">
        <v>19546</v>
      </c>
      <c r="L45" s="9">
        <v>19546</v>
      </c>
      <c r="M45" s="9">
        <v>19546</v>
      </c>
      <c r="N45" s="10" t="s">
        <v>172</v>
      </c>
      <c r="O45" s="25" t="s">
        <v>183</v>
      </c>
      <c r="P45" s="11" t="s">
        <v>53</v>
      </c>
      <c r="Q45" s="23">
        <v>43836</v>
      </c>
      <c r="R45" s="23">
        <v>43836</v>
      </c>
      <c r="S45" s="52" t="s">
        <v>179</v>
      </c>
    </row>
    <row r="46" spans="1:19" ht="60" x14ac:dyDescent="0.25">
      <c r="A46" s="11">
        <v>2019</v>
      </c>
      <c r="B46" s="23">
        <v>44166</v>
      </c>
      <c r="C46" s="23">
        <v>43830</v>
      </c>
      <c r="D46" s="7">
        <v>2000</v>
      </c>
      <c r="E46" s="7">
        <v>2400</v>
      </c>
      <c r="F46" s="13">
        <v>2481</v>
      </c>
      <c r="G46" s="14" t="s">
        <v>84</v>
      </c>
      <c r="H46" s="9">
        <v>30000</v>
      </c>
      <c r="I46" s="9">
        <v>-5597.8</v>
      </c>
      <c r="J46" s="9">
        <v>24402.2</v>
      </c>
      <c r="K46" s="9">
        <v>24402.2</v>
      </c>
      <c r="L46" s="9">
        <v>24402.2</v>
      </c>
      <c r="M46" s="9">
        <v>24402.2</v>
      </c>
      <c r="N46" s="10" t="s">
        <v>172</v>
      </c>
      <c r="O46" s="25" t="s">
        <v>183</v>
      </c>
      <c r="P46" s="11" t="s">
        <v>53</v>
      </c>
      <c r="Q46" s="23">
        <v>43836</v>
      </c>
      <c r="R46" s="23">
        <v>43836</v>
      </c>
      <c r="S46" s="52" t="s">
        <v>179</v>
      </c>
    </row>
    <row r="47" spans="1:19" ht="60" x14ac:dyDescent="0.25">
      <c r="A47" s="11">
        <v>2019</v>
      </c>
      <c r="B47" s="23">
        <v>44166</v>
      </c>
      <c r="C47" s="23">
        <v>43830</v>
      </c>
      <c r="D47" s="7">
        <v>2000</v>
      </c>
      <c r="E47" s="7">
        <v>2400</v>
      </c>
      <c r="F47" s="13">
        <v>2491</v>
      </c>
      <c r="G47" s="14" t="s">
        <v>85</v>
      </c>
      <c r="H47" s="9">
        <v>0</v>
      </c>
      <c r="I47" s="9">
        <v>743</v>
      </c>
      <c r="J47" s="9">
        <v>743</v>
      </c>
      <c r="K47" s="9">
        <v>743</v>
      </c>
      <c r="L47" s="9">
        <v>743</v>
      </c>
      <c r="M47" s="9">
        <v>743</v>
      </c>
      <c r="N47" s="10" t="s">
        <v>172</v>
      </c>
      <c r="O47" s="25" t="s">
        <v>183</v>
      </c>
      <c r="P47" s="11" t="s">
        <v>53</v>
      </c>
      <c r="Q47" s="23">
        <v>43836</v>
      </c>
      <c r="R47" s="23">
        <v>43836</v>
      </c>
      <c r="S47" s="52" t="s">
        <v>179</v>
      </c>
    </row>
    <row r="48" spans="1:19" s="2" customFormat="1" ht="60" x14ac:dyDescent="0.25">
      <c r="A48" s="11">
        <v>2019</v>
      </c>
      <c r="B48" s="23">
        <v>44166</v>
      </c>
      <c r="C48" s="23">
        <v>43830</v>
      </c>
      <c r="D48" s="7">
        <v>2000</v>
      </c>
      <c r="E48" s="7">
        <v>2500</v>
      </c>
      <c r="F48" s="7">
        <v>2500</v>
      </c>
      <c r="G48" s="29" t="s">
        <v>102</v>
      </c>
      <c r="H48" s="16">
        <f t="shared" ref="H48:M48" si="11">SUM(H49:H51)</f>
        <v>714</v>
      </c>
      <c r="I48" s="16">
        <f t="shared" si="11"/>
        <v>-335.78</v>
      </c>
      <c r="J48" s="16">
        <f t="shared" si="11"/>
        <v>378.22</v>
      </c>
      <c r="K48" s="16">
        <f t="shared" si="11"/>
        <v>378.22</v>
      </c>
      <c r="L48" s="16">
        <f t="shared" si="11"/>
        <v>378.22</v>
      </c>
      <c r="M48" s="16">
        <f t="shared" si="11"/>
        <v>378.22</v>
      </c>
      <c r="N48" s="10" t="s">
        <v>172</v>
      </c>
      <c r="O48" s="25" t="s">
        <v>183</v>
      </c>
      <c r="P48" s="11" t="s">
        <v>53</v>
      </c>
      <c r="Q48" s="23">
        <v>43836</v>
      </c>
      <c r="R48" s="23">
        <v>43836</v>
      </c>
      <c r="S48" s="52" t="s">
        <v>179</v>
      </c>
    </row>
    <row r="49" spans="1:19" ht="60" x14ac:dyDescent="0.25">
      <c r="A49" s="11">
        <v>2019</v>
      </c>
      <c r="B49" s="23">
        <v>44166</v>
      </c>
      <c r="C49" s="23">
        <v>43830</v>
      </c>
      <c r="D49" s="7">
        <v>2000</v>
      </c>
      <c r="E49" s="7">
        <v>2500</v>
      </c>
      <c r="F49" s="13">
        <v>2511</v>
      </c>
      <c r="G49" s="14" t="s">
        <v>86</v>
      </c>
      <c r="H49" s="9">
        <v>0</v>
      </c>
      <c r="I49" s="9">
        <v>0</v>
      </c>
      <c r="J49" s="9">
        <v>0</v>
      </c>
      <c r="K49" s="9">
        <v>0</v>
      </c>
      <c r="L49" s="9">
        <v>0</v>
      </c>
      <c r="M49" s="9">
        <v>0</v>
      </c>
      <c r="N49" s="10" t="s">
        <v>172</v>
      </c>
      <c r="O49" s="25" t="s">
        <v>183</v>
      </c>
      <c r="P49" s="11" t="s">
        <v>53</v>
      </c>
      <c r="Q49" s="23">
        <v>43836</v>
      </c>
      <c r="R49" s="23">
        <v>43836</v>
      </c>
      <c r="S49" s="52" t="s">
        <v>179</v>
      </c>
    </row>
    <row r="50" spans="1:19" s="27" customFormat="1" ht="60" x14ac:dyDescent="0.25">
      <c r="A50" s="11">
        <v>2019</v>
      </c>
      <c r="B50" s="23">
        <v>44166</v>
      </c>
      <c r="C50" s="23">
        <v>43830</v>
      </c>
      <c r="D50" s="7">
        <v>2000</v>
      </c>
      <c r="E50" s="7">
        <v>2500</v>
      </c>
      <c r="F50" s="13">
        <v>2521</v>
      </c>
      <c r="G50" s="14" t="s">
        <v>162</v>
      </c>
      <c r="H50" s="9">
        <v>0</v>
      </c>
      <c r="I50" s="9">
        <v>0</v>
      </c>
      <c r="J50" s="9">
        <v>0</v>
      </c>
      <c r="K50" s="9">
        <v>0</v>
      </c>
      <c r="L50" s="9">
        <v>0</v>
      </c>
      <c r="M50" s="9">
        <v>0</v>
      </c>
      <c r="N50" s="10" t="s">
        <v>172</v>
      </c>
      <c r="O50" s="25" t="s">
        <v>183</v>
      </c>
      <c r="P50" s="11" t="s">
        <v>53</v>
      </c>
      <c r="Q50" s="23">
        <v>43836</v>
      </c>
      <c r="R50" s="23">
        <v>43836</v>
      </c>
      <c r="S50" s="52" t="s">
        <v>179</v>
      </c>
    </row>
    <row r="51" spans="1:19" ht="60" x14ac:dyDescent="0.25">
      <c r="A51" s="11">
        <v>2019</v>
      </c>
      <c r="B51" s="23">
        <v>44166</v>
      </c>
      <c r="C51" s="23">
        <v>43830</v>
      </c>
      <c r="D51" s="7">
        <v>2000</v>
      </c>
      <c r="E51" s="7">
        <v>2500</v>
      </c>
      <c r="F51" s="13">
        <v>2531</v>
      </c>
      <c r="G51" s="14" t="s">
        <v>87</v>
      </c>
      <c r="H51" s="9">
        <v>714</v>
      </c>
      <c r="I51" s="9">
        <v>-335.78</v>
      </c>
      <c r="J51" s="9">
        <v>378.22</v>
      </c>
      <c r="K51" s="9">
        <v>378.22</v>
      </c>
      <c r="L51" s="9">
        <v>378.22</v>
      </c>
      <c r="M51" s="9">
        <v>378.22</v>
      </c>
      <c r="N51" s="10" t="s">
        <v>172</v>
      </c>
      <c r="O51" s="25" t="s">
        <v>183</v>
      </c>
      <c r="P51" s="11" t="s">
        <v>53</v>
      </c>
      <c r="Q51" s="23">
        <v>43836</v>
      </c>
      <c r="R51" s="23">
        <v>43836</v>
      </c>
      <c r="S51" s="52" t="s">
        <v>179</v>
      </c>
    </row>
    <row r="52" spans="1:19" s="2" customFormat="1" ht="60" x14ac:dyDescent="0.25">
      <c r="A52" s="11">
        <v>2019</v>
      </c>
      <c r="B52" s="23">
        <v>44166</v>
      </c>
      <c r="C52" s="23">
        <v>43830</v>
      </c>
      <c r="D52" s="7">
        <v>2000</v>
      </c>
      <c r="E52" s="7">
        <v>2600</v>
      </c>
      <c r="F52" s="7">
        <v>2600</v>
      </c>
      <c r="G52" s="29" t="s">
        <v>88</v>
      </c>
      <c r="H52" s="16">
        <f t="shared" ref="H52:M52" si="12">SUM(H53)</f>
        <v>108000</v>
      </c>
      <c r="I52" s="16">
        <f t="shared" si="12"/>
        <v>-18418.310000000001</v>
      </c>
      <c r="J52" s="16">
        <f t="shared" si="12"/>
        <v>89581.69</v>
      </c>
      <c r="K52" s="16">
        <f t="shared" si="12"/>
        <v>89581.69</v>
      </c>
      <c r="L52" s="16">
        <f t="shared" si="12"/>
        <v>89581.69</v>
      </c>
      <c r="M52" s="16">
        <f t="shared" si="12"/>
        <v>89581.69</v>
      </c>
      <c r="N52" s="10" t="s">
        <v>172</v>
      </c>
      <c r="O52" s="25" t="s">
        <v>183</v>
      </c>
      <c r="P52" s="11" t="s">
        <v>53</v>
      </c>
      <c r="Q52" s="23">
        <v>43836</v>
      </c>
      <c r="R52" s="23">
        <v>43836</v>
      </c>
      <c r="S52" s="52" t="s">
        <v>179</v>
      </c>
    </row>
    <row r="53" spans="1:19" ht="60" x14ac:dyDescent="0.25">
      <c r="A53" s="11">
        <v>2019</v>
      </c>
      <c r="B53" s="23">
        <v>44166</v>
      </c>
      <c r="C53" s="23">
        <v>43830</v>
      </c>
      <c r="D53" s="7">
        <v>2000</v>
      </c>
      <c r="E53" s="7">
        <v>2600</v>
      </c>
      <c r="F53" s="13">
        <v>2611</v>
      </c>
      <c r="G53" s="14" t="s">
        <v>88</v>
      </c>
      <c r="H53" s="9">
        <v>108000</v>
      </c>
      <c r="I53" s="9">
        <v>-18418.310000000001</v>
      </c>
      <c r="J53" s="9">
        <v>89581.69</v>
      </c>
      <c r="K53" s="9">
        <v>89581.69</v>
      </c>
      <c r="L53" s="9">
        <v>89581.69</v>
      </c>
      <c r="M53" s="9">
        <v>89581.69</v>
      </c>
      <c r="N53" s="10" t="s">
        <v>172</v>
      </c>
      <c r="O53" s="25" t="s">
        <v>183</v>
      </c>
      <c r="P53" s="11" t="s">
        <v>53</v>
      </c>
      <c r="Q53" s="23">
        <v>43836</v>
      </c>
      <c r="R53" s="23">
        <v>43836</v>
      </c>
      <c r="S53" s="52" t="s">
        <v>179</v>
      </c>
    </row>
    <row r="54" spans="1:19" s="2" customFormat="1" ht="60" x14ac:dyDescent="0.25">
      <c r="A54" s="11">
        <v>2019</v>
      </c>
      <c r="B54" s="23">
        <v>44166</v>
      </c>
      <c r="C54" s="23">
        <v>43830</v>
      </c>
      <c r="D54" s="7">
        <v>2000</v>
      </c>
      <c r="E54" s="7">
        <v>2700</v>
      </c>
      <c r="F54" s="7">
        <v>2700</v>
      </c>
      <c r="G54" s="29" t="s">
        <v>103</v>
      </c>
      <c r="H54" s="16">
        <f t="shared" ref="H54:M54" si="13">SUM(H55:H57)</f>
        <v>0</v>
      </c>
      <c r="I54" s="16">
        <f t="shared" si="13"/>
        <v>0</v>
      </c>
      <c r="J54" s="16">
        <f t="shared" si="13"/>
        <v>0</v>
      </c>
      <c r="K54" s="16">
        <f t="shared" si="13"/>
        <v>0</v>
      </c>
      <c r="L54" s="16">
        <f t="shared" si="13"/>
        <v>0</v>
      </c>
      <c r="M54" s="16">
        <f t="shared" si="13"/>
        <v>0</v>
      </c>
      <c r="N54" s="10" t="s">
        <v>172</v>
      </c>
      <c r="O54" s="25" t="s">
        <v>183</v>
      </c>
      <c r="P54" s="11" t="s">
        <v>53</v>
      </c>
      <c r="Q54" s="23">
        <v>43836</v>
      </c>
      <c r="R54" s="23">
        <v>43836</v>
      </c>
      <c r="S54" s="52" t="s">
        <v>179</v>
      </c>
    </row>
    <row r="55" spans="1:19" ht="60" x14ac:dyDescent="0.25">
      <c r="A55" s="11">
        <v>2019</v>
      </c>
      <c r="B55" s="23">
        <v>44166</v>
      </c>
      <c r="C55" s="23">
        <v>43830</v>
      </c>
      <c r="D55" s="7">
        <v>2000</v>
      </c>
      <c r="E55" s="7">
        <v>2700</v>
      </c>
      <c r="F55" s="13">
        <v>2721</v>
      </c>
      <c r="G55" s="14" t="s">
        <v>89</v>
      </c>
      <c r="H55" s="9">
        <v>0</v>
      </c>
      <c r="I55" s="9">
        <v>0</v>
      </c>
      <c r="J55" s="9">
        <v>0</v>
      </c>
      <c r="K55" s="9">
        <v>0</v>
      </c>
      <c r="L55" s="9">
        <v>0</v>
      </c>
      <c r="M55" s="9">
        <v>0</v>
      </c>
      <c r="N55" s="10" t="s">
        <v>172</v>
      </c>
      <c r="O55" s="25" t="s">
        <v>183</v>
      </c>
      <c r="P55" s="11" t="s">
        <v>53</v>
      </c>
      <c r="Q55" s="23">
        <v>43836</v>
      </c>
      <c r="R55" s="23">
        <v>43836</v>
      </c>
      <c r="S55" s="52" t="s">
        <v>179</v>
      </c>
    </row>
    <row r="56" spans="1:19" ht="60" x14ac:dyDescent="0.25">
      <c r="A56" s="11">
        <v>2019</v>
      </c>
      <c r="B56" s="23">
        <v>44166</v>
      </c>
      <c r="C56" s="23">
        <v>43830</v>
      </c>
      <c r="D56" s="7">
        <v>2000</v>
      </c>
      <c r="E56" s="7">
        <v>2700</v>
      </c>
      <c r="F56" s="13">
        <v>2741</v>
      </c>
      <c r="G56" s="14" t="s">
        <v>90</v>
      </c>
      <c r="H56" s="9">
        <v>0</v>
      </c>
      <c r="I56" s="9">
        <v>0</v>
      </c>
      <c r="J56" s="9">
        <v>0</v>
      </c>
      <c r="K56" s="9">
        <v>0</v>
      </c>
      <c r="L56" s="9">
        <v>0</v>
      </c>
      <c r="M56" s="9">
        <v>0</v>
      </c>
      <c r="N56" s="10" t="s">
        <v>172</v>
      </c>
      <c r="O56" s="25" t="s">
        <v>183</v>
      </c>
      <c r="P56" s="11" t="s">
        <v>53</v>
      </c>
      <c r="Q56" s="23">
        <v>43836</v>
      </c>
      <c r="R56" s="23">
        <v>43836</v>
      </c>
      <c r="S56" s="52" t="s">
        <v>179</v>
      </c>
    </row>
    <row r="57" spans="1:19" ht="60" x14ac:dyDescent="0.25">
      <c r="A57" s="11">
        <v>2019</v>
      </c>
      <c r="B57" s="23">
        <v>44166</v>
      </c>
      <c r="C57" s="23">
        <v>43830</v>
      </c>
      <c r="D57" s="7">
        <v>2000</v>
      </c>
      <c r="E57" s="7">
        <v>2700</v>
      </c>
      <c r="F57" s="13">
        <v>2751</v>
      </c>
      <c r="G57" s="14" t="s">
        <v>91</v>
      </c>
      <c r="H57" s="9">
        <v>0</v>
      </c>
      <c r="I57" s="9">
        <v>0</v>
      </c>
      <c r="J57" s="9">
        <v>0</v>
      </c>
      <c r="K57" s="9">
        <v>0</v>
      </c>
      <c r="L57" s="9">
        <v>0</v>
      </c>
      <c r="M57" s="9">
        <v>0</v>
      </c>
      <c r="N57" s="10" t="s">
        <v>172</v>
      </c>
      <c r="O57" s="25" t="s">
        <v>183</v>
      </c>
      <c r="P57" s="11" t="s">
        <v>53</v>
      </c>
      <c r="Q57" s="23">
        <v>43836</v>
      </c>
      <c r="R57" s="23">
        <v>43836</v>
      </c>
      <c r="S57" s="52" t="s">
        <v>179</v>
      </c>
    </row>
    <row r="58" spans="1:19" s="2" customFormat="1" ht="60" x14ac:dyDescent="0.25">
      <c r="A58" s="11">
        <v>2019</v>
      </c>
      <c r="B58" s="23">
        <v>44166</v>
      </c>
      <c r="C58" s="23">
        <v>43830</v>
      </c>
      <c r="D58" s="7">
        <v>2000</v>
      </c>
      <c r="E58" s="7">
        <v>2800</v>
      </c>
      <c r="F58" s="7">
        <v>2800</v>
      </c>
      <c r="G58" s="29" t="s">
        <v>104</v>
      </c>
      <c r="H58" s="16">
        <v>0</v>
      </c>
      <c r="I58" s="16">
        <v>0</v>
      </c>
      <c r="J58" s="16">
        <v>0</v>
      </c>
      <c r="K58" s="16">
        <v>0</v>
      </c>
      <c r="L58" s="16">
        <v>0</v>
      </c>
      <c r="M58" s="16">
        <v>0</v>
      </c>
      <c r="N58" s="10" t="s">
        <v>172</v>
      </c>
      <c r="O58" s="25" t="s">
        <v>183</v>
      </c>
      <c r="P58" s="11" t="s">
        <v>53</v>
      </c>
      <c r="Q58" s="23">
        <v>43836</v>
      </c>
      <c r="R58" s="23">
        <v>43836</v>
      </c>
      <c r="S58" s="52" t="s">
        <v>179</v>
      </c>
    </row>
    <row r="59" spans="1:19" s="2" customFormat="1" ht="60" x14ac:dyDescent="0.25">
      <c r="A59" s="11">
        <v>2019</v>
      </c>
      <c r="B59" s="23">
        <v>44166</v>
      </c>
      <c r="C59" s="23">
        <v>43830</v>
      </c>
      <c r="D59" s="7">
        <v>2000</v>
      </c>
      <c r="E59" s="7">
        <v>2900</v>
      </c>
      <c r="F59" s="7">
        <v>2900</v>
      </c>
      <c r="G59" s="29" t="s">
        <v>105</v>
      </c>
      <c r="H59" s="16">
        <f t="shared" ref="H59:M59" si="14">SUM(H60:H65)</f>
        <v>45848</v>
      </c>
      <c r="I59" s="16">
        <f t="shared" si="14"/>
        <v>-29644.94</v>
      </c>
      <c r="J59" s="16">
        <f t="shared" si="14"/>
        <v>16203.060000000001</v>
      </c>
      <c r="K59" s="16">
        <f t="shared" si="14"/>
        <v>16203.060000000001</v>
      </c>
      <c r="L59" s="16">
        <f t="shared" si="14"/>
        <v>16203.060000000001</v>
      </c>
      <c r="M59" s="16">
        <f t="shared" si="14"/>
        <v>16203.060000000001</v>
      </c>
      <c r="N59" s="10" t="s">
        <v>172</v>
      </c>
      <c r="O59" s="25" t="s">
        <v>183</v>
      </c>
      <c r="P59" s="11" t="s">
        <v>53</v>
      </c>
      <c r="Q59" s="23">
        <v>43836</v>
      </c>
      <c r="R59" s="23">
        <v>43836</v>
      </c>
      <c r="S59" s="52" t="s">
        <v>179</v>
      </c>
    </row>
    <row r="60" spans="1:19" ht="60" x14ac:dyDescent="0.25">
      <c r="A60" s="11">
        <v>2019</v>
      </c>
      <c r="B60" s="23">
        <v>44166</v>
      </c>
      <c r="C60" s="23">
        <v>43830</v>
      </c>
      <c r="D60" s="7">
        <v>2000</v>
      </c>
      <c r="E60" s="7">
        <v>2900</v>
      </c>
      <c r="F60" s="13">
        <v>2911</v>
      </c>
      <c r="G60" s="13" t="s">
        <v>92</v>
      </c>
      <c r="H60" s="9">
        <v>4000</v>
      </c>
      <c r="I60" s="9">
        <v>-4000</v>
      </c>
      <c r="J60" s="9">
        <v>0</v>
      </c>
      <c r="K60" s="9">
        <v>0</v>
      </c>
      <c r="L60" s="9">
        <v>0</v>
      </c>
      <c r="M60" s="9">
        <v>0</v>
      </c>
      <c r="N60" s="10" t="s">
        <v>172</v>
      </c>
      <c r="O60" s="25" t="s">
        <v>183</v>
      </c>
      <c r="P60" s="11" t="s">
        <v>53</v>
      </c>
      <c r="Q60" s="23">
        <v>43836</v>
      </c>
      <c r="R60" s="23">
        <v>43836</v>
      </c>
      <c r="S60" s="52" t="s">
        <v>179</v>
      </c>
    </row>
    <row r="61" spans="1:19" ht="60" x14ac:dyDescent="0.25">
      <c r="A61" s="11">
        <v>2019</v>
      </c>
      <c r="B61" s="23">
        <v>44166</v>
      </c>
      <c r="C61" s="23">
        <v>43830</v>
      </c>
      <c r="D61" s="7">
        <v>2000</v>
      </c>
      <c r="E61" s="7">
        <v>2900</v>
      </c>
      <c r="F61" s="13">
        <v>2921</v>
      </c>
      <c r="G61" s="14" t="s">
        <v>93</v>
      </c>
      <c r="H61" s="9">
        <v>6848</v>
      </c>
      <c r="I61" s="9">
        <v>-2146.4499999999998</v>
      </c>
      <c r="J61" s="9">
        <v>4701.55</v>
      </c>
      <c r="K61" s="9">
        <v>4701.55</v>
      </c>
      <c r="L61" s="9">
        <v>4701.55</v>
      </c>
      <c r="M61" s="9">
        <v>4701.55</v>
      </c>
      <c r="N61" s="10" t="s">
        <v>172</v>
      </c>
      <c r="O61" s="25" t="s">
        <v>183</v>
      </c>
      <c r="P61" s="11" t="s">
        <v>53</v>
      </c>
      <c r="Q61" s="23">
        <v>43836</v>
      </c>
      <c r="R61" s="23">
        <v>43836</v>
      </c>
      <c r="S61" s="52" t="s">
        <v>179</v>
      </c>
    </row>
    <row r="62" spans="1:19" ht="60" x14ac:dyDescent="0.25">
      <c r="A62" s="11">
        <v>2019</v>
      </c>
      <c r="B62" s="23">
        <v>44166</v>
      </c>
      <c r="C62" s="23">
        <v>43830</v>
      </c>
      <c r="D62" s="7">
        <v>2000</v>
      </c>
      <c r="E62" s="7">
        <v>2900</v>
      </c>
      <c r="F62" s="13">
        <v>2931</v>
      </c>
      <c r="G62" s="14" t="s">
        <v>94</v>
      </c>
      <c r="H62" s="9">
        <v>3000</v>
      </c>
      <c r="I62" s="9">
        <v>2540.16</v>
      </c>
      <c r="J62" s="9">
        <v>5540.16</v>
      </c>
      <c r="K62" s="9">
        <v>5540.16</v>
      </c>
      <c r="L62" s="9">
        <v>5540.16</v>
      </c>
      <c r="M62" s="9">
        <v>5540.16</v>
      </c>
      <c r="N62" s="10" t="s">
        <v>172</v>
      </c>
      <c r="O62" s="25" t="s">
        <v>183</v>
      </c>
      <c r="P62" s="11" t="s">
        <v>53</v>
      </c>
      <c r="Q62" s="23">
        <v>43836</v>
      </c>
      <c r="R62" s="23">
        <v>43836</v>
      </c>
      <c r="S62" s="52" t="s">
        <v>179</v>
      </c>
    </row>
    <row r="63" spans="1:19" ht="60" x14ac:dyDescent="0.25">
      <c r="A63" s="11">
        <v>2019</v>
      </c>
      <c r="B63" s="23">
        <v>44166</v>
      </c>
      <c r="C63" s="23">
        <v>43830</v>
      </c>
      <c r="D63" s="7">
        <v>2000</v>
      </c>
      <c r="E63" s="7">
        <v>2900</v>
      </c>
      <c r="F63" s="13">
        <v>2941</v>
      </c>
      <c r="G63" s="14" t="s">
        <v>95</v>
      </c>
      <c r="H63" s="9">
        <v>5000</v>
      </c>
      <c r="I63" s="9">
        <v>-1741.46</v>
      </c>
      <c r="J63" s="9">
        <v>3258.54</v>
      </c>
      <c r="K63" s="9">
        <v>3258.54</v>
      </c>
      <c r="L63" s="9">
        <v>3258.54</v>
      </c>
      <c r="M63" s="9">
        <v>3258.54</v>
      </c>
      <c r="N63" s="10" t="s">
        <v>172</v>
      </c>
      <c r="O63" s="25" t="s">
        <v>183</v>
      </c>
      <c r="P63" s="11" t="s">
        <v>53</v>
      </c>
      <c r="Q63" s="23">
        <v>43836</v>
      </c>
      <c r="R63" s="23">
        <v>43836</v>
      </c>
      <c r="S63" s="52" t="s">
        <v>179</v>
      </c>
    </row>
    <row r="64" spans="1:19" ht="60" x14ac:dyDescent="0.25">
      <c r="A64" s="11">
        <v>2019</v>
      </c>
      <c r="B64" s="23">
        <v>44166</v>
      </c>
      <c r="C64" s="23">
        <v>43830</v>
      </c>
      <c r="D64" s="7">
        <v>2000</v>
      </c>
      <c r="E64" s="7">
        <v>2900</v>
      </c>
      <c r="F64" s="13">
        <v>2961</v>
      </c>
      <c r="G64" s="14" t="s">
        <v>96</v>
      </c>
      <c r="H64" s="9">
        <v>15000</v>
      </c>
      <c r="I64" s="9">
        <v>-12961.21</v>
      </c>
      <c r="J64" s="9">
        <v>2038.79</v>
      </c>
      <c r="K64" s="9">
        <v>2038.79</v>
      </c>
      <c r="L64" s="9">
        <v>2038.79</v>
      </c>
      <c r="M64" s="9">
        <v>2038.79</v>
      </c>
      <c r="N64" s="10" t="s">
        <v>172</v>
      </c>
      <c r="O64" s="25" t="s">
        <v>183</v>
      </c>
      <c r="P64" s="11" t="s">
        <v>53</v>
      </c>
      <c r="Q64" s="23">
        <v>43836</v>
      </c>
      <c r="R64" s="23">
        <v>43836</v>
      </c>
      <c r="S64" s="52" t="s">
        <v>179</v>
      </c>
    </row>
    <row r="65" spans="1:1285" ht="60" x14ac:dyDescent="0.25">
      <c r="A65" s="11">
        <v>2019</v>
      </c>
      <c r="B65" s="23">
        <v>44166</v>
      </c>
      <c r="C65" s="23">
        <v>43830</v>
      </c>
      <c r="D65" s="7">
        <v>2000</v>
      </c>
      <c r="E65" s="7">
        <v>2900</v>
      </c>
      <c r="F65" s="13">
        <v>2991</v>
      </c>
      <c r="G65" s="14" t="s">
        <v>97</v>
      </c>
      <c r="H65" s="9">
        <v>12000</v>
      </c>
      <c r="I65" s="9">
        <v>-11335.98</v>
      </c>
      <c r="J65" s="9">
        <v>664.02</v>
      </c>
      <c r="K65" s="9">
        <v>664.02</v>
      </c>
      <c r="L65" s="9">
        <v>664.02</v>
      </c>
      <c r="M65" s="9">
        <v>664.02</v>
      </c>
      <c r="N65" s="10" t="s">
        <v>172</v>
      </c>
      <c r="O65" s="25" t="s">
        <v>183</v>
      </c>
      <c r="P65" s="11" t="s">
        <v>53</v>
      </c>
      <c r="Q65" s="23">
        <v>43836</v>
      </c>
      <c r="R65" s="23">
        <v>43836</v>
      </c>
      <c r="S65" s="52" t="s">
        <v>179</v>
      </c>
    </row>
    <row r="66" spans="1:1285" s="36" customFormat="1" ht="60" x14ac:dyDescent="0.25">
      <c r="A66" s="11">
        <v>2019</v>
      </c>
      <c r="B66" s="23">
        <v>44166</v>
      </c>
      <c r="C66" s="23">
        <v>43830</v>
      </c>
      <c r="D66" s="49">
        <v>3000</v>
      </c>
      <c r="E66" s="49">
        <v>3000</v>
      </c>
      <c r="F66" s="49">
        <v>3000</v>
      </c>
      <c r="G66" s="50" t="s">
        <v>106</v>
      </c>
      <c r="H66" s="51">
        <f t="shared" ref="H66:M66" si="15">H67+H76+H79+H84+H89+H97+H100+H106+H109</f>
        <v>3737312</v>
      </c>
      <c r="I66" s="51">
        <f t="shared" si="15"/>
        <v>-174243.41000000003</v>
      </c>
      <c r="J66" s="51">
        <f t="shared" si="15"/>
        <v>3563068.59</v>
      </c>
      <c r="K66" s="51">
        <f t="shared" si="15"/>
        <v>3563068.59</v>
      </c>
      <c r="L66" s="51">
        <f t="shared" si="15"/>
        <v>3416862.9399999995</v>
      </c>
      <c r="M66" s="51">
        <f t="shared" si="15"/>
        <v>3416862.9399999995</v>
      </c>
      <c r="N66" s="10" t="s">
        <v>172</v>
      </c>
      <c r="O66" s="25" t="s">
        <v>183</v>
      </c>
      <c r="P66" s="34" t="s">
        <v>53</v>
      </c>
      <c r="Q66" s="23">
        <v>43836</v>
      </c>
      <c r="R66" s="23">
        <v>43836</v>
      </c>
      <c r="S66" s="52" t="s">
        <v>179</v>
      </c>
    </row>
    <row r="67" spans="1:1285" ht="60" x14ac:dyDescent="0.25">
      <c r="A67" s="11">
        <v>2019</v>
      </c>
      <c r="B67" s="23">
        <v>44166</v>
      </c>
      <c r="C67" s="23">
        <v>43830</v>
      </c>
      <c r="D67" s="26">
        <v>3000</v>
      </c>
      <c r="E67" s="7">
        <v>3100</v>
      </c>
      <c r="F67" s="7">
        <v>3100</v>
      </c>
      <c r="G67" s="28" t="s">
        <v>107</v>
      </c>
      <c r="H67" s="16">
        <f t="shared" ref="H67:M67" si="16">SUM(H68:H75)</f>
        <v>616475</v>
      </c>
      <c r="I67" s="16">
        <f t="shared" si="16"/>
        <v>-112849.67000000001</v>
      </c>
      <c r="J67" s="16">
        <f t="shared" si="16"/>
        <v>503625.33</v>
      </c>
      <c r="K67" s="16">
        <f t="shared" si="16"/>
        <v>503625.33</v>
      </c>
      <c r="L67" s="16">
        <f t="shared" si="16"/>
        <v>503625.33</v>
      </c>
      <c r="M67" s="16">
        <f t="shared" si="16"/>
        <v>503625.33</v>
      </c>
      <c r="N67" s="10" t="s">
        <v>172</v>
      </c>
      <c r="O67" s="25" t="s">
        <v>183</v>
      </c>
      <c r="P67" s="11" t="s">
        <v>53</v>
      </c>
      <c r="Q67" s="23">
        <v>43836</v>
      </c>
      <c r="R67" s="23">
        <v>43836</v>
      </c>
      <c r="S67" s="52" t="s">
        <v>179</v>
      </c>
    </row>
    <row r="68" spans="1:1285" ht="60" x14ac:dyDescent="0.25">
      <c r="A68" s="11">
        <v>2019</v>
      </c>
      <c r="B68" s="23">
        <v>44166</v>
      </c>
      <c r="C68" s="23">
        <v>43830</v>
      </c>
      <c r="D68" s="26">
        <v>3000</v>
      </c>
      <c r="E68" s="7">
        <v>3100</v>
      </c>
      <c r="F68" s="13">
        <v>3111</v>
      </c>
      <c r="G68" s="14" t="s">
        <v>108</v>
      </c>
      <c r="H68" s="9">
        <v>181800</v>
      </c>
      <c r="I68" s="9">
        <v>-18105.77</v>
      </c>
      <c r="J68" s="9">
        <v>163694.23000000001</v>
      </c>
      <c r="K68" s="9">
        <v>163694.23000000001</v>
      </c>
      <c r="L68" s="9">
        <v>163694.23000000001</v>
      </c>
      <c r="M68" s="9">
        <v>163694.23000000001</v>
      </c>
      <c r="N68" s="10" t="s">
        <v>172</v>
      </c>
      <c r="O68" s="25" t="s">
        <v>183</v>
      </c>
      <c r="P68" s="11" t="s">
        <v>53</v>
      </c>
      <c r="Q68" s="23">
        <v>43836</v>
      </c>
      <c r="R68" s="23">
        <v>43836</v>
      </c>
      <c r="S68" s="52" t="s">
        <v>179</v>
      </c>
    </row>
    <row r="69" spans="1:1285" s="6" customFormat="1" ht="60" x14ac:dyDescent="0.25">
      <c r="A69" s="11">
        <v>2019</v>
      </c>
      <c r="B69" s="23">
        <v>44166</v>
      </c>
      <c r="C69" s="23">
        <v>43830</v>
      </c>
      <c r="D69" s="26">
        <v>3000</v>
      </c>
      <c r="E69" s="7">
        <v>3100</v>
      </c>
      <c r="F69" s="19">
        <v>3121</v>
      </c>
      <c r="G69" s="20" t="s">
        <v>160</v>
      </c>
      <c r="H69" s="21">
        <v>0</v>
      </c>
      <c r="I69" s="21">
        <v>0</v>
      </c>
      <c r="J69" s="21">
        <v>0</v>
      </c>
      <c r="K69" s="21">
        <v>0</v>
      </c>
      <c r="L69" s="21">
        <v>0</v>
      </c>
      <c r="M69" s="21">
        <v>0</v>
      </c>
      <c r="N69" s="10" t="s">
        <v>172</v>
      </c>
      <c r="O69" s="25" t="s">
        <v>183</v>
      </c>
      <c r="P69" s="11" t="s">
        <v>53</v>
      </c>
      <c r="Q69" s="23">
        <v>43836</v>
      </c>
      <c r="R69" s="23">
        <v>43836</v>
      </c>
      <c r="S69" s="52" t="s">
        <v>179</v>
      </c>
      <c r="T69" s="22"/>
      <c r="U69" s="22"/>
      <c r="V69" s="22"/>
      <c r="W69" s="22"/>
      <c r="X69" s="22"/>
      <c r="Y69" s="22"/>
      <c r="Z69" s="22"/>
      <c r="AA69" s="22"/>
      <c r="AB69" s="22"/>
      <c r="AC69" s="22"/>
      <c r="AD69" s="22"/>
      <c r="AE69" s="22"/>
      <c r="AF69" s="22"/>
      <c r="AG69" s="22"/>
      <c r="AH69" s="22"/>
      <c r="AI69" s="22"/>
      <c r="AJ69" s="22"/>
      <c r="AK69" s="22"/>
      <c r="AL69" s="22"/>
      <c r="AM69" s="22"/>
      <c r="AN69" s="22"/>
      <c r="AO69" s="22"/>
      <c r="AP69" s="22"/>
      <c r="AQ69" s="22"/>
      <c r="AR69" s="22"/>
      <c r="AS69" s="22"/>
      <c r="AT69" s="22"/>
      <c r="AU69" s="22"/>
      <c r="AV69" s="22"/>
      <c r="AW69" s="22"/>
      <c r="AX69" s="22"/>
      <c r="AY69" s="22"/>
      <c r="AZ69" s="22"/>
      <c r="BA69" s="22"/>
      <c r="BB69" s="22"/>
      <c r="BC69" s="22"/>
      <c r="BD69" s="22"/>
      <c r="BE69" s="22"/>
      <c r="BF69" s="22"/>
      <c r="BG69" s="22"/>
      <c r="BH69" s="22"/>
      <c r="BI69" s="22"/>
      <c r="BJ69" s="22"/>
      <c r="BK69" s="22"/>
      <c r="BL69" s="22"/>
      <c r="BM69" s="22"/>
      <c r="BN69" s="22"/>
      <c r="BO69" s="22"/>
      <c r="BP69" s="22"/>
      <c r="BQ69" s="22"/>
      <c r="BR69" s="22"/>
      <c r="BS69" s="22"/>
      <c r="BT69" s="22"/>
      <c r="BU69" s="22"/>
      <c r="BV69" s="22"/>
      <c r="BW69" s="22"/>
      <c r="BX69" s="22"/>
      <c r="BY69" s="22"/>
      <c r="BZ69" s="22"/>
      <c r="CA69" s="22"/>
      <c r="CB69" s="22"/>
      <c r="CC69" s="22"/>
      <c r="CD69" s="22"/>
      <c r="CE69" s="22"/>
      <c r="CF69" s="22"/>
      <c r="CG69" s="22"/>
      <c r="CH69" s="22"/>
      <c r="CI69" s="22"/>
      <c r="CJ69" s="22"/>
      <c r="CK69" s="22"/>
      <c r="CL69" s="22"/>
      <c r="CM69" s="22"/>
      <c r="CN69" s="22"/>
      <c r="CO69" s="22"/>
      <c r="CP69" s="22"/>
      <c r="CQ69" s="22"/>
      <c r="CR69" s="22"/>
      <c r="CS69" s="22"/>
      <c r="CT69" s="22"/>
      <c r="CU69" s="22"/>
      <c r="CV69" s="22"/>
      <c r="CW69" s="22"/>
      <c r="CX69" s="22"/>
      <c r="CY69" s="22"/>
      <c r="CZ69" s="22"/>
      <c r="DA69" s="22"/>
      <c r="DB69" s="22"/>
      <c r="DC69" s="22"/>
      <c r="DD69" s="22"/>
      <c r="DE69" s="22"/>
      <c r="DF69" s="22"/>
      <c r="DG69" s="22"/>
      <c r="DH69" s="22"/>
      <c r="DI69" s="22"/>
      <c r="DJ69" s="22"/>
      <c r="DK69" s="22"/>
      <c r="DL69" s="22"/>
      <c r="DM69" s="22"/>
      <c r="DN69" s="22"/>
      <c r="DO69" s="22"/>
      <c r="DP69" s="22"/>
      <c r="DQ69" s="22"/>
      <c r="DR69" s="22"/>
      <c r="DS69" s="22"/>
      <c r="DT69" s="22"/>
      <c r="DU69" s="22"/>
      <c r="DV69" s="22"/>
      <c r="DW69" s="22"/>
      <c r="DX69" s="22"/>
      <c r="DY69" s="22"/>
      <c r="DZ69" s="22"/>
      <c r="EA69" s="22"/>
      <c r="EB69" s="22"/>
      <c r="EC69" s="22"/>
      <c r="ED69" s="22"/>
      <c r="EE69" s="22"/>
      <c r="EF69" s="22"/>
      <c r="EG69" s="22"/>
      <c r="EH69" s="22"/>
      <c r="EI69" s="22"/>
      <c r="EJ69" s="22"/>
      <c r="EK69" s="22"/>
      <c r="EL69" s="22"/>
      <c r="EM69" s="22"/>
      <c r="EN69" s="22"/>
      <c r="EO69" s="22"/>
      <c r="EP69" s="22"/>
      <c r="EQ69" s="22"/>
      <c r="ER69" s="22"/>
      <c r="ES69" s="22"/>
      <c r="ET69" s="22"/>
      <c r="EU69" s="22"/>
      <c r="EV69" s="22"/>
      <c r="EW69" s="22"/>
      <c r="EX69" s="22"/>
      <c r="EY69" s="22"/>
      <c r="EZ69" s="22"/>
      <c r="FA69" s="22"/>
      <c r="FB69" s="22"/>
      <c r="FC69" s="22"/>
      <c r="FD69" s="22"/>
      <c r="FE69" s="22"/>
      <c r="FF69" s="22"/>
      <c r="FG69" s="22"/>
      <c r="FH69" s="22"/>
      <c r="FI69" s="22"/>
      <c r="FJ69" s="22"/>
      <c r="FK69" s="22"/>
      <c r="FL69" s="22"/>
      <c r="FM69" s="22"/>
      <c r="FN69" s="22"/>
      <c r="FO69" s="22"/>
      <c r="FP69" s="22"/>
      <c r="FQ69" s="22"/>
      <c r="FR69" s="22"/>
      <c r="FS69" s="22"/>
      <c r="FT69" s="22"/>
      <c r="FU69" s="22"/>
      <c r="FV69" s="22"/>
      <c r="FW69" s="22"/>
      <c r="FX69" s="22"/>
      <c r="FY69" s="22"/>
      <c r="FZ69" s="22"/>
      <c r="GA69" s="22"/>
      <c r="GB69" s="22"/>
      <c r="GC69" s="22"/>
      <c r="GD69" s="22"/>
      <c r="GE69" s="22"/>
      <c r="GF69" s="22"/>
      <c r="GG69" s="22"/>
      <c r="GH69" s="22"/>
      <c r="GI69" s="22"/>
      <c r="GJ69" s="22"/>
      <c r="GK69" s="22"/>
      <c r="GL69" s="22"/>
      <c r="GM69" s="22"/>
      <c r="GN69" s="22"/>
      <c r="GO69" s="22"/>
      <c r="GP69" s="22"/>
      <c r="GQ69" s="22"/>
      <c r="GR69" s="22"/>
      <c r="GS69" s="22"/>
      <c r="GT69" s="22"/>
      <c r="GU69" s="22"/>
      <c r="GV69" s="22"/>
      <c r="GW69" s="22"/>
      <c r="GX69" s="22"/>
      <c r="GY69" s="22"/>
      <c r="GZ69" s="22"/>
      <c r="HA69" s="22"/>
      <c r="HB69" s="22"/>
      <c r="HC69" s="22"/>
      <c r="HD69" s="22"/>
      <c r="HE69" s="22"/>
      <c r="HF69" s="22"/>
      <c r="HG69" s="22"/>
      <c r="HH69" s="22"/>
      <c r="HI69" s="22"/>
      <c r="HJ69" s="22"/>
      <c r="HK69" s="22"/>
      <c r="HL69" s="22"/>
      <c r="HM69" s="22"/>
      <c r="HN69" s="22"/>
      <c r="HO69" s="22"/>
      <c r="HP69" s="22"/>
      <c r="HQ69" s="22"/>
      <c r="HR69" s="22"/>
      <c r="HS69" s="22"/>
      <c r="HT69" s="22"/>
      <c r="HU69" s="22"/>
      <c r="HV69" s="22"/>
      <c r="HW69" s="22"/>
      <c r="HX69" s="22"/>
      <c r="HY69" s="22"/>
      <c r="HZ69" s="22"/>
      <c r="IA69" s="22"/>
      <c r="IB69" s="22"/>
      <c r="IC69" s="22"/>
      <c r="ID69" s="22"/>
      <c r="IE69" s="22"/>
      <c r="IF69" s="22"/>
      <c r="IG69" s="22"/>
      <c r="IH69" s="22"/>
      <c r="II69" s="22"/>
      <c r="IJ69" s="22"/>
      <c r="IK69" s="22"/>
      <c r="IL69" s="22"/>
      <c r="IM69" s="22"/>
      <c r="IN69" s="22"/>
      <c r="IO69" s="22"/>
      <c r="IP69" s="22"/>
      <c r="IQ69" s="22"/>
      <c r="IR69" s="22"/>
      <c r="IS69" s="22"/>
      <c r="IT69" s="22"/>
      <c r="IU69" s="22"/>
      <c r="IV69" s="22"/>
      <c r="IW69" s="22"/>
      <c r="IX69" s="22"/>
      <c r="IY69" s="22"/>
      <c r="IZ69" s="22"/>
      <c r="JA69" s="22"/>
      <c r="JB69" s="22"/>
      <c r="JC69" s="22"/>
      <c r="JD69" s="22"/>
      <c r="JE69" s="22"/>
      <c r="JF69" s="22"/>
      <c r="JG69" s="22"/>
      <c r="JH69" s="22"/>
      <c r="JI69" s="22"/>
      <c r="JJ69" s="22"/>
      <c r="JK69" s="22"/>
      <c r="JL69" s="22"/>
      <c r="JM69" s="22"/>
      <c r="JN69" s="22"/>
      <c r="JO69" s="22"/>
      <c r="JP69" s="22"/>
      <c r="JQ69" s="22"/>
      <c r="JR69" s="22"/>
      <c r="JS69" s="22"/>
      <c r="JT69" s="22"/>
      <c r="JU69" s="22"/>
      <c r="JV69" s="22"/>
      <c r="JW69" s="22"/>
      <c r="JX69" s="22"/>
      <c r="JY69" s="22"/>
      <c r="JZ69" s="22"/>
      <c r="KA69" s="22"/>
      <c r="KB69" s="22"/>
      <c r="KC69" s="22"/>
      <c r="KD69" s="22"/>
      <c r="KE69" s="22"/>
      <c r="KF69" s="22"/>
      <c r="KG69" s="22"/>
      <c r="KH69" s="22"/>
      <c r="KI69" s="22"/>
      <c r="KJ69" s="22"/>
      <c r="KK69" s="22"/>
      <c r="KL69" s="22"/>
      <c r="KM69" s="22"/>
      <c r="KN69" s="22"/>
      <c r="KO69" s="22"/>
      <c r="KP69" s="22"/>
      <c r="KQ69" s="22"/>
      <c r="KR69" s="22"/>
      <c r="KS69" s="22"/>
      <c r="KT69" s="22"/>
      <c r="KU69" s="22"/>
      <c r="KV69" s="22"/>
      <c r="KW69" s="22"/>
      <c r="KX69" s="22"/>
      <c r="KY69" s="22"/>
      <c r="KZ69" s="22"/>
      <c r="LA69" s="22"/>
      <c r="LB69" s="22"/>
      <c r="LC69" s="22"/>
      <c r="LD69" s="22"/>
      <c r="LE69" s="22"/>
      <c r="LF69" s="22"/>
      <c r="LG69" s="22"/>
      <c r="LH69" s="22"/>
      <c r="LI69" s="22"/>
      <c r="LJ69" s="22"/>
      <c r="LK69" s="22"/>
      <c r="LL69" s="22"/>
      <c r="LM69" s="22"/>
      <c r="LN69" s="22"/>
      <c r="LO69" s="22"/>
      <c r="LP69" s="22"/>
      <c r="LQ69" s="22"/>
      <c r="LR69" s="22"/>
      <c r="LS69" s="22"/>
      <c r="LT69" s="22"/>
      <c r="LU69" s="22"/>
      <c r="LV69" s="22"/>
      <c r="LW69" s="22"/>
      <c r="LX69" s="22"/>
      <c r="LY69" s="22"/>
      <c r="LZ69" s="22"/>
      <c r="MA69" s="22"/>
      <c r="MB69" s="22"/>
      <c r="MC69" s="22"/>
      <c r="MD69" s="22"/>
      <c r="ME69" s="22"/>
      <c r="MF69" s="22"/>
      <c r="MG69" s="22"/>
      <c r="MH69" s="22"/>
      <c r="MI69" s="22"/>
      <c r="MJ69" s="22"/>
      <c r="MK69" s="22"/>
      <c r="ML69" s="22"/>
      <c r="MM69" s="22"/>
      <c r="MN69" s="22"/>
      <c r="MO69" s="22"/>
      <c r="MP69" s="22"/>
      <c r="MQ69" s="22"/>
      <c r="MR69" s="22"/>
      <c r="MS69" s="22"/>
      <c r="MT69" s="22"/>
      <c r="MU69" s="22"/>
      <c r="MV69" s="22"/>
      <c r="MW69" s="22"/>
      <c r="MX69" s="22"/>
      <c r="MY69" s="22"/>
      <c r="MZ69" s="22"/>
      <c r="NA69" s="22"/>
      <c r="NB69" s="22"/>
      <c r="NC69" s="22"/>
      <c r="ND69" s="22"/>
      <c r="NE69" s="22"/>
      <c r="NF69" s="22"/>
      <c r="NG69" s="22"/>
      <c r="NH69" s="22"/>
      <c r="NI69" s="22"/>
      <c r="NJ69" s="22"/>
      <c r="NK69" s="22"/>
      <c r="NL69" s="22"/>
      <c r="NM69" s="22"/>
      <c r="NN69" s="22"/>
      <c r="NO69" s="22"/>
      <c r="NP69" s="22"/>
      <c r="NQ69" s="22"/>
      <c r="NR69" s="22"/>
      <c r="NS69" s="22"/>
      <c r="NT69" s="22"/>
      <c r="NU69" s="22"/>
      <c r="NV69" s="22"/>
      <c r="NW69" s="22"/>
      <c r="NX69" s="22"/>
      <c r="NY69" s="22"/>
      <c r="NZ69" s="22"/>
      <c r="OA69" s="22"/>
      <c r="OB69" s="22"/>
      <c r="OC69" s="22"/>
      <c r="OD69" s="22"/>
      <c r="OE69" s="22"/>
      <c r="OF69" s="22"/>
      <c r="OG69" s="22"/>
      <c r="OH69" s="22"/>
      <c r="OI69" s="22"/>
      <c r="OJ69" s="22"/>
      <c r="OK69" s="22"/>
      <c r="OL69" s="22"/>
      <c r="OM69" s="22"/>
      <c r="ON69" s="22"/>
      <c r="OO69" s="22"/>
      <c r="OP69" s="22"/>
      <c r="OQ69" s="22"/>
      <c r="OR69" s="22"/>
      <c r="OS69" s="22"/>
      <c r="OT69" s="22"/>
      <c r="OU69" s="22"/>
      <c r="OV69" s="22"/>
      <c r="OW69" s="22"/>
      <c r="OX69" s="22"/>
      <c r="OY69" s="22"/>
      <c r="OZ69" s="22"/>
      <c r="PA69" s="22"/>
      <c r="PB69" s="22"/>
      <c r="PC69" s="22"/>
      <c r="PD69" s="22"/>
      <c r="PE69" s="22"/>
      <c r="PF69" s="22"/>
      <c r="PG69" s="22"/>
      <c r="PH69" s="22"/>
      <c r="PI69" s="22"/>
      <c r="PJ69" s="22"/>
      <c r="PK69" s="22"/>
      <c r="PL69" s="22"/>
      <c r="PM69" s="22"/>
      <c r="PN69" s="22"/>
      <c r="PO69" s="22"/>
      <c r="PP69" s="22"/>
      <c r="PQ69" s="22"/>
      <c r="PR69" s="22"/>
      <c r="PS69" s="22"/>
      <c r="PT69" s="22"/>
      <c r="PU69" s="22"/>
      <c r="PV69" s="22"/>
      <c r="PW69" s="22"/>
      <c r="PX69" s="22"/>
      <c r="PY69" s="22"/>
      <c r="PZ69" s="22"/>
      <c r="QA69" s="22"/>
      <c r="QB69" s="22"/>
      <c r="QC69" s="22"/>
      <c r="QD69" s="22"/>
      <c r="QE69" s="22"/>
      <c r="QF69" s="22"/>
      <c r="QG69" s="22"/>
      <c r="QH69" s="22"/>
      <c r="QI69" s="22"/>
      <c r="QJ69" s="22"/>
      <c r="QK69" s="22"/>
      <c r="QL69" s="22"/>
      <c r="QM69" s="22"/>
      <c r="QN69" s="22"/>
      <c r="QO69" s="22"/>
      <c r="QP69" s="22"/>
      <c r="QQ69" s="22"/>
      <c r="QR69" s="22"/>
      <c r="QS69" s="22"/>
      <c r="QT69" s="22"/>
      <c r="QU69" s="22"/>
      <c r="QV69" s="22"/>
      <c r="QW69" s="22"/>
      <c r="QX69" s="22"/>
      <c r="QY69" s="22"/>
      <c r="QZ69" s="22"/>
      <c r="RA69" s="22"/>
      <c r="RB69" s="22"/>
      <c r="RC69" s="22"/>
      <c r="RD69" s="22"/>
      <c r="RE69" s="22"/>
      <c r="RF69" s="22"/>
      <c r="RG69" s="22"/>
      <c r="RH69" s="22"/>
      <c r="RI69" s="22"/>
      <c r="RJ69" s="22"/>
      <c r="RK69" s="22"/>
      <c r="RL69" s="22"/>
      <c r="RM69" s="22"/>
      <c r="RN69" s="22"/>
      <c r="RO69" s="22"/>
      <c r="RP69" s="22"/>
      <c r="RQ69" s="22"/>
      <c r="RR69" s="22"/>
      <c r="RS69" s="22"/>
      <c r="RT69" s="22"/>
      <c r="RU69" s="22"/>
      <c r="RV69" s="22"/>
      <c r="RW69" s="22"/>
      <c r="RX69" s="22"/>
      <c r="RY69" s="22"/>
      <c r="RZ69" s="22"/>
      <c r="SA69" s="22"/>
      <c r="SB69" s="22"/>
      <c r="SC69" s="22"/>
      <c r="SD69" s="22"/>
      <c r="SE69" s="22"/>
      <c r="SF69" s="22"/>
      <c r="SG69" s="22"/>
      <c r="SH69" s="22"/>
      <c r="SI69" s="22"/>
      <c r="SJ69" s="22"/>
      <c r="SK69" s="22"/>
      <c r="SL69" s="22"/>
      <c r="SM69" s="22"/>
      <c r="SN69" s="22"/>
      <c r="SO69" s="22"/>
      <c r="SP69" s="22"/>
      <c r="SQ69" s="22"/>
      <c r="SR69" s="22"/>
      <c r="SS69" s="22"/>
      <c r="ST69" s="22"/>
      <c r="SU69" s="22"/>
      <c r="SV69" s="22"/>
      <c r="SW69" s="22"/>
      <c r="SX69" s="22"/>
      <c r="SY69" s="22"/>
      <c r="SZ69" s="22"/>
      <c r="TA69" s="22"/>
      <c r="TB69" s="22"/>
      <c r="TC69" s="22"/>
      <c r="TD69" s="22"/>
      <c r="TE69" s="22"/>
      <c r="TF69" s="22"/>
      <c r="TG69" s="22"/>
      <c r="TH69" s="22"/>
      <c r="TI69" s="22"/>
      <c r="TJ69" s="22"/>
      <c r="TK69" s="22"/>
      <c r="TL69" s="22"/>
      <c r="TM69" s="22"/>
      <c r="TN69" s="22"/>
      <c r="TO69" s="22"/>
      <c r="TP69" s="22"/>
      <c r="TQ69" s="22"/>
      <c r="TR69" s="22"/>
      <c r="TS69" s="22"/>
      <c r="TT69" s="22"/>
      <c r="TU69" s="22"/>
      <c r="TV69" s="22"/>
      <c r="TW69" s="22"/>
      <c r="TX69" s="22"/>
      <c r="TY69" s="22"/>
      <c r="TZ69" s="22"/>
      <c r="UA69" s="22"/>
      <c r="UB69" s="22"/>
      <c r="UC69" s="22"/>
      <c r="UD69" s="22"/>
      <c r="UE69" s="22"/>
      <c r="UF69" s="22"/>
      <c r="UG69" s="22"/>
      <c r="UH69" s="22"/>
      <c r="UI69" s="22"/>
      <c r="UJ69" s="22"/>
      <c r="UK69" s="22"/>
      <c r="UL69" s="22"/>
      <c r="UM69" s="22"/>
      <c r="UN69" s="22"/>
      <c r="UO69" s="22"/>
      <c r="UP69" s="22"/>
      <c r="UQ69" s="22"/>
      <c r="UR69" s="22"/>
      <c r="US69" s="22"/>
      <c r="UT69" s="22"/>
      <c r="UU69" s="22"/>
      <c r="UV69" s="22"/>
      <c r="UW69" s="22"/>
      <c r="UX69" s="22"/>
      <c r="UY69" s="22"/>
      <c r="UZ69" s="22"/>
      <c r="VA69" s="22"/>
      <c r="VB69" s="22"/>
      <c r="VC69" s="22"/>
      <c r="VD69" s="22"/>
      <c r="VE69" s="22"/>
      <c r="VF69" s="22"/>
      <c r="VG69" s="22"/>
      <c r="VH69" s="22"/>
      <c r="VI69" s="22"/>
      <c r="VJ69" s="22"/>
      <c r="VK69" s="22"/>
      <c r="VL69" s="22"/>
      <c r="VM69" s="22"/>
      <c r="VN69" s="22"/>
      <c r="VO69" s="22"/>
      <c r="VP69" s="22"/>
      <c r="VQ69" s="22"/>
      <c r="VR69" s="22"/>
      <c r="VS69" s="22"/>
      <c r="VT69" s="22"/>
      <c r="VU69" s="22"/>
      <c r="VV69" s="22"/>
      <c r="VW69" s="22"/>
      <c r="VX69" s="22"/>
      <c r="VY69" s="22"/>
      <c r="VZ69" s="22"/>
      <c r="WA69" s="22"/>
      <c r="WB69" s="22"/>
      <c r="WC69" s="22"/>
      <c r="WD69" s="22"/>
      <c r="WE69" s="22"/>
      <c r="WF69" s="22"/>
      <c r="WG69" s="22"/>
      <c r="WH69" s="22"/>
      <c r="WI69" s="22"/>
      <c r="WJ69" s="22"/>
      <c r="WK69" s="22"/>
      <c r="WL69" s="22"/>
      <c r="WM69" s="22"/>
      <c r="WN69" s="22"/>
      <c r="WO69" s="22"/>
      <c r="WP69" s="22"/>
      <c r="WQ69" s="22"/>
      <c r="WR69" s="22"/>
      <c r="WS69" s="22"/>
      <c r="WT69" s="22"/>
      <c r="WU69" s="22"/>
      <c r="WV69" s="22"/>
      <c r="WW69" s="22"/>
      <c r="WX69" s="22"/>
      <c r="WY69" s="22"/>
      <c r="WZ69" s="22"/>
      <c r="XA69" s="22"/>
      <c r="XB69" s="22"/>
      <c r="XC69" s="22"/>
      <c r="XD69" s="22"/>
      <c r="XE69" s="22"/>
      <c r="XF69" s="22"/>
      <c r="XG69" s="22"/>
      <c r="XH69" s="22"/>
      <c r="XI69" s="22"/>
      <c r="XJ69" s="22"/>
      <c r="XK69" s="22"/>
      <c r="XL69" s="22"/>
      <c r="XM69" s="22"/>
      <c r="XN69" s="22"/>
      <c r="XO69" s="22"/>
      <c r="XP69" s="22"/>
      <c r="XQ69" s="22"/>
      <c r="XR69" s="22"/>
      <c r="XS69" s="22"/>
      <c r="XT69" s="22"/>
      <c r="XU69" s="22"/>
      <c r="XV69" s="22"/>
      <c r="XW69" s="22"/>
      <c r="XX69" s="22"/>
      <c r="XY69" s="22"/>
      <c r="XZ69" s="22"/>
      <c r="YA69" s="22"/>
      <c r="YB69" s="22"/>
      <c r="YC69" s="22"/>
      <c r="YD69" s="22"/>
      <c r="YE69" s="22"/>
      <c r="YF69" s="22"/>
      <c r="YG69" s="22"/>
      <c r="YH69" s="22"/>
      <c r="YI69" s="22"/>
      <c r="YJ69" s="22"/>
      <c r="YK69" s="22"/>
      <c r="YL69" s="22"/>
      <c r="YM69" s="22"/>
      <c r="YN69" s="22"/>
      <c r="YO69" s="22"/>
      <c r="YP69" s="22"/>
      <c r="YQ69" s="22"/>
      <c r="YR69" s="22"/>
      <c r="YS69" s="22"/>
      <c r="YT69" s="22"/>
      <c r="YU69" s="22"/>
      <c r="YV69" s="22"/>
      <c r="YW69" s="22"/>
      <c r="YX69" s="22"/>
      <c r="YY69" s="22"/>
      <c r="YZ69" s="22"/>
      <c r="ZA69" s="22"/>
      <c r="ZB69" s="22"/>
      <c r="ZC69" s="22"/>
      <c r="ZD69" s="22"/>
      <c r="ZE69" s="22"/>
      <c r="ZF69" s="22"/>
      <c r="ZG69" s="22"/>
      <c r="ZH69" s="22"/>
      <c r="ZI69" s="22"/>
      <c r="ZJ69" s="22"/>
      <c r="ZK69" s="22"/>
      <c r="ZL69" s="22"/>
      <c r="ZM69" s="22"/>
      <c r="ZN69" s="22"/>
      <c r="ZO69" s="22"/>
      <c r="ZP69" s="22"/>
      <c r="ZQ69" s="22"/>
      <c r="ZR69" s="22"/>
      <c r="ZS69" s="22"/>
      <c r="ZT69" s="22"/>
      <c r="ZU69" s="22"/>
      <c r="ZV69" s="22"/>
      <c r="ZW69" s="22"/>
      <c r="ZX69" s="22"/>
      <c r="ZY69" s="22"/>
      <c r="ZZ69" s="22"/>
      <c r="AAA69" s="22"/>
      <c r="AAB69" s="22"/>
      <c r="AAC69" s="22"/>
      <c r="AAD69" s="22"/>
      <c r="AAE69" s="22"/>
      <c r="AAF69" s="22"/>
      <c r="AAG69" s="22"/>
      <c r="AAH69" s="22"/>
      <c r="AAI69" s="22"/>
      <c r="AAJ69" s="22"/>
      <c r="AAK69" s="22"/>
      <c r="AAL69" s="22"/>
      <c r="AAM69" s="22"/>
      <c r="AAN69" s="22"/>
      <c r="AAO69" s="22"/>
      <c r="AAP69" s="22"/>
      <c r="AAQ69" s="22"/>
      <c r="AAR69" s="22"/>
      <c r="AAS69" s="22"/>
      <c r="AAT69" s="22"/>
      <c r="AAU69" s="22"/>
      <c r="AAV69" s="22"/>
      <c r="AAW69" s="22"/>
      <c r="AAX69" s="22"/>
      <c r="AAY69" s="22"/>
      <c r="AAZ69" s="22"/>
      <c r="ABA69" s="22"/>
      <c r="ABB69" s="22"/>
      <c r="ABC69" s="22"/>
      <c r="ABD69" s="22"/>
      <c r="ABE69" s="22"/>
      <c r="ABF69" s="22"/>
      <c r="ABG69" s="22"/>
      <c r="ABH69" s="22"/>
      <c r="ABI69" s="22"/>
      <c r="ABJ69" s="22"/>
      <c r="ABK69" s="22"/>
      <c r="ABL69" s="22"/>
      <c r="ABM69" s="22"/>
      <c r="ABN69" s="22"/>
      <c r="ABO69" s="22"/>
      <c r="ABP69" s="22"/>
      <c r="ABQ69" s="22"/>
      <c r="ABR69" s="22"/>
      <c r="ABS69" s="22"/>
      <c r="ABT69" s="22"/>
      <c r="ABU69" s="22"/>
      <c r="ABV69" s="22"/>
      <c r="ABW69" s="22"/>
      <c r="ABX69" s="22"/>
      <c r="ABY69" s="22"/>
      <c r="ABZ69" s="22"/>
      <c r="ACA69" s="22"/>
      <c r="ACB69" s="22"/>
      <c r="ACC69" s="22"/>
      <c r="ACD69" s="22"/>
      <c r="ACE69" s="22"/>
      <c r="ACF69" s="22"/>
      <c r="ACG69" s="22"/>
      <c r="ACH69" s="22"/>
      <c r="ACI69" s="22"/>
      <c r="ACJ69" s="22"/>
      <c r="ACK69" s="22"/>
      <c r="ACL69" s="22"/>
      <c r="ACM69" s="22"/>
      <c r="ACN69" s="22"/>
      <c r="ACO69" s="22"/>
      <c r="ACP69" s="22"/>
      <c r="ACQ69" s="22"/>
      <c r="ACR69" s="22"/>
      <c r="ACS69" s="22"/>
      <c r="ACT69" s="22"/>
      <c r="ACU69" s="22"/>
      <c r="ACV69" s="22"/>
      <c r="ACW69" s="22"/>
      <c r="ACX69" s="22"/>
      <c r="ACY69" s="22"/>
      <c r="ACZ69" s="22"/>
      <c r="ADA69" s="22"/>
      <c r="ADB69" s="22"/>
      <c r="ADC69" s="22"/>
      <c r="ADD69" s="22"/>
      <c r="ADE69" s="22"/>
      <c r="ADF69" s="22"/>
      <c r="ADG69" s="22"/>
      <c r="ADH69" s="22"/>
      <c r="ADI69" s="22"/>
      <c r="ADJ69" s="22"/>
      <c r="ADK69" s="22"/>
      <c r="ADL69" s="22"/>
      <c r="ADM69" s="22"/>
      <c r="ADN69" s="22"/>
      <c r="ADO69" s="22"/>
      <c r="ADP69" s="22"/>
      <c r="ADQ69" s="22"/>
      <c r="ADR69" s="22"/>
      <c r="ADS69" s="22"/>
      <c r="ADT69" s="22"/>
      <c r="ADU69" s="22"/>
      <c r="ADV69" s="22"/>
      <c r="ADW69" s="22"/>
      <c r="ADX69" s="22"/>
      <c r="ADY69" s="22"/>
      <c r="ADZ69" s="22"/>
      <c r="AEA69" s="22"/>
      <c r="AEB69" s="22"/>
      <c r="AEC69" s="22"/>
      <c r="AED69" s="22"/>
      <c r="AEE69" s="22"/>
      <c r="AEF69" s="22"/>
      <c r="AEG69" s="22"/>
      <c r="AEH69" s="22"/>
      <c r="AEI69" s="22"/>
      <c r="AEJ69" s="22"/>
      <c r="AEK69" s="22"/>
      <c r="AEL69" s="22"/>
      <c r="AEM69" s="22"/>
      <c r="AEN69" s="22"/>
      <c r="AEO69" s="22"/>
      <c r="AEP69" s="22"/>
      <c r="AEQ69" s="22"/>
      <c r="AER69" s="22"/>
      <c r="AES69" s="22"/>
      <c r="AET69" s="22"/>
      <c r="AEU69" s="22"/>
      <c r="AEV69" s="22"/>
      <c r="AEW69" s="22"/>
      <c r="AEX69" s="22"/>
      <c r="AEY69" s="22"/>
      <c r="AEZ69" s="22"/>
      <c r="AFA69" s="22"/>
      <c r="AFB69" s="22"/>
      <c r="AFC69" s="22"/>
      <c r="AFD69" s="22"/>
      <c r="AFE69" s="22"/>
      <c r="AFF69" s="22"/>
      <c r="AFG69" s="22"/>
      <c r="AFH69" s="22"/>
      <c r="AFI69" s="22"/>
      <c r="AFJ69" s="22"/>
      <c r="AFK69" s="22"/>
      <c r="AFL69" s="22"/>
      <c r="AFM69" s="22"/>
      <c r="AFN69" s="22"/>
      <c r="AFO69" s="22"/>
      <c r="AFP69" s="22"/>
      <c r="AFQ69" s="22"/>
      <c r="AFR69" s="22"/>
      <c r="AFS69" s="22"/>
      <c r="AFT69" s="22"/>
      <c r="AFU69" s="22"/>
      <c r="AFV69" s="22"/>
      <c r="AFW69" s="22"/>
      <c r="AFX69" s="22"/>
      <c r="AFY69" s="22"/>
      <c r="AFZ69" s="22"/>
      <c r="AGA69" s="22"/>
      <c r="AGB69" s="22"/>
      <c r="AGC69" s="22"/>
      <c r="AGD69" s="22"/>
      <c r="AGE69" s="22"/>
      <c r="AGF69" s="22"/>
      <c r="AGG69" s="22"/>
      <c r="AGH69" s="22"/>
      <c r="AGI69" s="22"/>
      <c r="AGJ69" s="22"/>
      <c r="AGK69" s="22"/>
      <c r="AGL69" s="22"/>
      <c r="AGM69" s="22"/>
      <c r="AGN69" s="22"/>
      <c r="AGO69" s="22"/>
      <c r="AGP69" s="22"/>
      <c r="AGQ69" s="22"/>
      <c r="AGR69" s="22"/>
      <c r="AGS69" s="22"/>
      <c r="AGT69" s="22"/>
      <c r="AGU69" s="22"/>
      <c r="AGV69" s="22"/>
      <c r="AGW69" s="22"/>
      <c r="AGX69" s="22"/>
      <c r="AGY69" s="22"/>
      <c r="AGZ69" s="22"/>
      <c r="AHA69" s="22"/>
      <c r="AHB69" s="22"/>
      <c r="AHC69" s="22"/>
      <c r="AHD69" s="22"/>
      <c r="AHE69" s="22"/>
      <c r="AHF69" s="22"/>
      <c r="AHG69" s="22"/>
      <c r="AHH69" s="22"/>
      <c r="AHI69" s="22"/>
      <c r="AHJ69" s="22"/>
      <c r="AHK69" s="22"/>
      <c r="AHL69" s="22"/>
      <c r="AHM69" s="22"/>
      <c r="AHN69" s="22"/>
      <c r="AHO69" s="22"/>
      <c r="AHP69" s="22"/>
      <c r="AHQ69" s="22"/>
      <c r="AHR69" s="22"/>
      <c r="AHS69" s="22"/>
      <c r="AHT69" s="22"/>
      <c r="AHU69" s="22"/>
      <c r="AHV69" s="22"/>
      <c r="AHW69" s="22"/>
      <c r="AHX69" s="22"/>
      <c r="AHY69" s="22"/>
      <c r="AHZ69" s="22"/>
      <c r="AIA69" s="22"/>
      <c r="AIB69" s="22"/>
      <c r="AIC69" s="22"/>
      <c r="AID69" s="22"/>
      <c r="AIE69" s="22"/>
      <c r="AIF69" s="22"/>
      <c r="AIG69" s="22"/>
      <c r="AIH69" s="22"/>
      <c r="AII69" s="22"/>
      <c r="AIJ69" s="22"/>
      <c r="AIK69" s="22"/>
      <c r="AIL69" s="22"/>
      <c r="AIM69" s="22"/>
      <c r="AIN69" s="22"/>
      <c r="AIO69" s="22"/>
      <c r="AIP69" s="22"/>
      <c r="AIQ69" s="22"/>
      <c r="AIR69" s="22"/>
      <c r="AIS69" s="22"/>
      <c r="AIT69" s="22"/>
      <c r="AIU69" s="22"/>
      <c r="AIV69" s="22"/>
      <c r="AIW69" s="22"/>
      <c r="AIX69" s="22"/>
      <c r="AIY69" s="22"/>
      <c r="AIZ69" s="22"/>
      <c r="AJA69" s="22"/>
      <c r="AJB69" s="22"/>
      <c r="AJC69" s="22"/>
      <c r="AJD69" s="22"/>
      <c r="AJE69" s="22"/>
      <c r="AJF69" s="22"/>
      <c r="AJG69" s="22"/>
      <c r="AJH69" s="22"/>
      <c r="AJI69" s="22"/>
      <c r="AJJ69" s="22"/>
      <c r="AJK69" s="22"/>
      <c r="AJL69" s="22"/>
      <c r="AJM69" s="22"/>
      <c r="AJN69" s="22"/>
      <c r="AJO69" s="22"/>
      <c r="AJP69" s="22"/>
      <c r="AJQ69" s="22"/>
      <c r="AJR69" s="22"/>
      <c r="AJS69" s="22"/>
      <c r="AJT69" s="22"/>
      <c r="AJU69" s="22"/>
      <c r="AJV69" s="22"/>
      <c r="AJW69" s="22"/>
      <c r="AJX69" s="22"/>
      <c r="AJY69" s="22"/>
      <c r="AJZ69" s="22"/>
      <c r="AKA69" s="22"/>
      <c r="AKB69" s="22"/>
      <c r="AKC69" s="22"/>
      <c r="AKD69" s="22"/>
      <c r="AKE69" s="22"/>
      <c r="AKF69" s="22"/>
      <c r="AKG69" s="22"/>
      <c r="AKH69" s="22"/>
      <c r="AKI69" s="22"/>
      <c r="AKJ69" s="22"/>
      <c r="AKK69" s="22"/>
      <c r="AKL69" s="22"/>
      <c r="AKM69" s="22"/>
      <c r="AKN69" s="22"/>
      <c r="AKO69" s="22"/>
      <c r="AKP69" s="22"/>
      <c r="AKQ69" s="22"/>
      <c r="AKR69" s="22"/>
      <c r="AKS69" s="22"/>
      <c r="AKT69" s="22"/>
      <c r="AKU69" s="22"/>
      <c r="AKV69" s="22"/>
      <c r="AKW69" s="22"/>
      <c r="AKX69" s="22"/>
      <c r="AKY69" s="22"/>
      <c r="AKZ69" s="22"/>
      <c r="ALA69" s="22"/>
      <c r="ALB69" s="22"/>
      <c r="ALC69" s="22"/>
      <c r="ALD69" s="22"/>
      <c r="ALE69" s="22"/>
      <c r="ALF69" s="22"/>
      <c r="ALG69" s="22"/>
      <c r="ALH69" s="22"/>
      <c r="ALI69" s="22"/>
      <c r="ALJ69" s="22"/>
      <c r="ALK69" s="22"/>
      <c r="ALL69" s="22"/>
      <c r="ALM69" s="22"/>
      <c r="ALN69" s="22"/>
      <c r="ALO69" s="22"/>
      <c r="ALP69" s="22"/>
      <c r="ALQ69" s="22"/>
      <c r="ALR69" s="22"/>
      <c r="ALS69" s="22"/>
      <c r="ALT69" s="22"/>
      <c r="ALU69" s="22"/>
      <c r="ALV69" s="22"/>
      <c r="ALW69" s="22"/>
      <c r="ALX69" s="22"/>
      <c r="ALY69" s="22"/>
      <c r="ALZ69" s="22"/>
      <c r="AMA69" s="22"/>
      <c r="AMB69" s="22"/>
      <c r="AMC69" s="22"/>
      <c r="AMD69" s="22"/>
      <c r="AME69" s="22"/>
      <c r="AMF69" s="22"/>
      <c r="AMG69" s="22"/>
      <c r="AMH69" s="22"/>
      <c r="AMI69" s="22"/>
      <c r="AMJ69" s="22"/>
      <c r="AMK69" s="22"/>
      <c r="AML69" s="22"/>
      <c r="AMM69" s="22"/>
      <c r="AMN69" s="22"/>
      <c r="AMO69" s="22"/>
      <c r="AMP69" s="22"/>
      <c r="AMQ69" s="22"/>
      <c r="AMR69" s="22"/>
      <c r="AMS69" s="22"/>
      <c r="AMT69" s="22"/>
      <c r="AMU69" s="22"/>
      <c r="AMV69" s="22"/>
      <c r="AMW69" s="22"/>
      <c r="AMX69" s="22"/>
      <c r="AMY69" s="22"/>
      <c r="AMZ69" s="22"/>
      <c r="ANA69" s="22"/>
      <c r="ANB69" s="22"/>
      <c r="ANC69" s="22"/>
      <c r="AND69" s="22"/>
      <c r="ANE69" s="22"/>
      <c r="ANF69" s="22"/>
      <c r="ANG69" s="22"/>
      <c r="ANH69" s="22"/>
      <c r="ANI69" s="22"/>
      <c r="ANJ69" s="22"/>
      <c r="ANK69" s="22"/>
      <c r="ANL69" s="22"/>
      <c r="ANM69" s="22"/>
      <c r="ANN69" s="22"/>
      <c r="ANO69" s="22"/>
      <c r="ANP69" s="22"/>
      <c r="ANQ69" s="22"/>
      <c r="ANR69" s="22"/>
      <c r="ANS69" s="22"/>
      <c r="ANT69" s="22"/>
      <c r="ANU69" s="22"/>
      <c r="ANV69" s="22"/>
      <c r="ANW69" s="22"/>
      <c r="ANX69" s="22"/>
      <c r="ANY69" s="22"/>
      <c r="ANZ69" s="22"/>
      <c r="AOA69" s="22"/>
      <c r="AOB69" s="22"/>
      <c r="AOC69" s="22"/>
      <c r="AOD69" s="22"/>
      <c r="AOE69" s="22"/>
      <c r="AOF69" s="22"/>
      <c r="AOG69" s="22"/>
      <c r="AOH69" s="22"/>
      <c r="AOI69" s="22"/>
      <c r="AOJ69" s="22"/>
      <c r="AOK69" s="22"/>
      <c r="AOL69" s="22"/>
      <c r="AOM69" s="22"/>
      <c r="AON69" s="22"/>
      <c r="AOO69" s="22"/>
      <c r="AOP69" s="22"/>
      <c r="AOQ69" s="22"/>
      <c r="AOR69" s="22"/>
      <c r="AOS69" s="22"/>
      <c r="AOT69" s="22"/>
      <c r="AOU69" s="22"/>
      <c r="AOV69" s="22"/>
      <c r="AOW69" s="22"/>
      <c r="AOX69" s="22"/>
      <c r="AOY69" s="22"/>
      <c r="AOZ69" s="22"/>
      <c r="APA69" s="22"/>
      <c r="APB69" s="22"/>
      <c r="APC69" s="22"/>
      <c r="APD69" s="22"/>
      <c r="APE69" s="22"/>
      <c r="APF69" s="22"/>
      <c r="APG69" s="22"/>
      <c r="APH69" s="22"/>
      <c r="API69" s="22"/>
      <c r="APJ69" s="22"/>
      <c r="APK69" s="22"/>
      <c r="APL69" s="22"/>
      <c r="APM69" s="22"/>
      <c r="APN69" s="22"/>
      <c r="APO69" s="22"/>
      <c r="APP69" s="22"/>
      <c r="APQ69" s="22"/>
      <c r="APR69" s="22"/>
      <c r="APS69" s="22"/>
      <c r="APT69" s="22"/>
      <c r="APU69" s="22"/>
      <c r="APV69" s="22"/>
      <c r="APW69" s="22"/>
      <c r="APX69" s="22"/>
      <c r="APY69" s="22"/>
      <c r="APZ69" s="22"/>
      <c r="AQA69" s="22"/>
      <c r="AQB69" s="22"/>
      <c r="AQC69" s="22"/>
      <c r="AQD69" s="22"/>
      <c r="AQE69" s="22"/>
      <c r="AQF69" s="22"/>
      <c r="AQG69" s="22"/>
      <c r="AQH69" s="22"/>
      <c r="AQI69" s="22"/>
      <c r="AQJ69" s="22"/>
      <c r="AQK69" s="22"/>
      <c r="AQL69" s="22"/>
      <c r="AQM69" s="22"/>
      <c r="AQN69" s="22"/>
      <c r="AQO69" s="22"/>
      <c r="AQP69" s="22"/>
      <c r="AQQ69" s="22"/>
      <c r="AQR69" s="22"/>
      <c r="AQS69" s="22"/>
      <c r="AQT69" s="22"/>
      <c r="AQU69" s="22"/>
      <c r="AQV69" s="22"/>
      <c r="AQW69" s="22"/>
      <c r="AQX69" s="22"/>
      <c r="AQY69" s="22"/>
      <c r="AQZ69" s="22"/>
      <c r="ARA69" s="22"/>
      <c r="ARB69" s="22"/>
      <c r="ARC69" s="22"/>
      <c r="ARD69" s="22"/>
      <c r="ARE69" s="22"/>
      <c r="ARF69" s="22"/>
      <c r="ARG69" s="22"/>
      <c r="ARH69" s="22"/>
      <c r="ARI69" s="22"/>
      <c r="ARJ69" s="22"/>
      <c r="ARK69" s="22"/>
      <c r="ARL69" s="22"/>
      <c r="ARM69" s="22"/>
      <c r="ARN69" s="22"/>
      <c r="ARO69" s="22"/>
      <c r="ARP69" s="22"/>
      <c r="ARQ69" s="22"/>
      <c r="ARR69" s="22"/>
      <c r="ARS69" s="22"/>
      <c r="ART69" s="22"/>
      <c r="ARU69" s="22"/>
      <c r="ARV69" s="22"/>
      <c r="ARW69" s="22"/>
      <c r="ARX69" s="22"/>
      <c r="ARY69" s="22"/>
      <c r="ARZ69" s="22"/>
      <c r="ASA69" s="22"/>
      <c r="ASB69" s="22"/>
      <c r="ASC69" s="22"/>
      <c r="ASD69" s="22"/>
      <c r="ASE69" s="22"/>
      <c r="ASF69" s="22"/>
      <c r="ASG69" s="22"/>
      <c r="ASH69" s="22"/>
      <c r="ASI69" s="22"/>
      <c r="ASJ69" s="22"/>
      <c r="ASK69" s="22"/>
      <c r="ASL69" s="22"/>
      <c r="ASM69" s="22"/>
      <c r="ASN69" s="22"/>
      <c r="ASO69" s="22"/>
      <c r="ASP69" s="22"/>
      <c r="ASQ69" s="22"/>
      <c r="ASR69" s="22"/>
      <c r="ASS69" s="22"/>
      <c r="AST69" s="22"/>
      <c r="ASU69" s="22"/>
      <c r="ASV69" s="22"/>
      <c r="ASW69" s="22"/>
      <c r="ASX69" s="22"/>
      <c r="ASY69" s="22"/>
      <c r="ASZ69" s="22"/>
      <c r="ATA69" s="22"/>
      <c r="ATB69" s="22"/>
      <c r="ATC69" s="22"/>
      <c r="ATD69" s="22"/>
      <c r="ATE69" s="22"/>
      <c r="ATF69" s="22"/>
      <c r="ATG69" s="22"/>
      <c r="ATH69" s="22"/>
      <c r="ATI69" s="22"/>
      <c r="ATJ69" s="22"/>
      <c r="ATK69" s="22"/>
      <c r="ATL69" s="22"/>
      <c r="ATM69" s="22"/>
      <c r="ATN69" s="22"/>
      <c r="ATO69" s="22"/>
      <c r="ATP69" s="22"/>
      <c r="ATQ69" s="22"/>
      <c r="ATR69" s="22"/>
      <c r="ATS69" s="22"/>
      <c r="ATT69" s="22"/>
      <c r="ATU69" s="22"/>
      <c r="ATV69" s="22"/>
      <c r="ATW69" s="22"/>
      <c r="ATX69" s="22"/>
      <c r="ATY69" s="22"/>
      <c r="ATZ69" s="22"/>
      <c r="AUA69" s="22"/>
      <c r="AUB69" s="22"/>
      <c r="AUC69" s="22"/>
      <c r="AUD69" s="22"/>
      <c r="AUE69" s="22"/>
      <c r="AUF69" s="22"/>
      <c r="AUG69" s="22"/>
      <c r="AUH69" s="22"/>
      <c r="AUI69" s="22"/>
      <c r="AUJ69" s="22"/>
      <c r="AUK69" s="22"/>
      <c r="AUL69" s="22"/>
      <c r="AUM69" s="22"/>
      <c r="AUN69" s="22"/>
      <c r="AUO69" s="22"/>
      <c r="AUP69" s="22"/>
      <c r="AUQ69" s="22"/>
      <c r="AUR69" s="22"/>
      <c r="AUS69" s="22"/>
      <c r="AUT69" s="22"/>
      <c r="AUU69" s="22"/>
      <c r="AUV69" s="22"/>
      <c r="AUW69" s="22"/>
      <c r="AUX69" s="22"/>
      <c r="AUY69" s="22"/>
      <c r="AUZ69" s="22"/>
      <c r="AVA69" s="22"/>
      <c r="AVB69" s="22"/>
      <c r="AVC69" s="22"/>
      <c r="AVD69" s="22"/>
      <c r="AVE69" s="22"/>
      <c r="AVF69" s="22"/>
      <c r="AVG69" s="22"/>
      <c r="AVH69" s="22"/>
      <c r="AVI69" s="22"/>
      <c r="AVJ69" s="22"/>
      <c r="AVK69" s="22"/>
      <c r="AVL69" s="22"/>
      <c r="AVM69" s="22"/>
      <c r="AVN69" s="22"/>
      <c r="AVO69" s="22"/>
      <c r="AVP69" s="22"/>
      <c r="AVQ69" s="22"/>
      <c r="AVR69" s="22"/>
      <c r="AVS69" s="22"/>
      <c r="AVT69" s="22"/>
      <c r="AVU69" s="22"/>
      <c r="AVV69" s="22"/>
      <c r="AVW69" s="22"/>
      <c r="AVX69" s="22"/>
      <c r="AVY69" s="22"/>
      <c r="AVZ69" s="22"/>
      <c r="AWA69" s="22"/>
      <c r="AWB69" s="22"/>
      <c r="AWC69" s="22"/>
      <c r="AWD69" s="22"/>
      <c r="AWE69" s="22"/>
      <c r="AWF69" s="22"/>
      <c r="AWG69" s="22"/>
      <c r="AWH69" s="22"/>
      <c r="AWI69" s="22"/>
      <c r="AWJ69" s="22"/>
      <c r="AWK69" s="22"/>
    </row>
    <row r="70" spans="1:1285" ht="60" x14ac:dyDescent="0.25">
      <c r="A70" s="11">
        <v>2019</v>
      </c>
      <c r="B70" s="23">
        <v>44166</v>
      </c>
      <c r="C70" s="23">
        <v>43830</v>
      </c>
      <c r="D70" s="26">
        <v>3000</v>
      </c>
      <c r="E70" s="7">
        <v>3100</v>
      </c>
      <c r="F70" s="13">
        <v>3131</v>
      </c>
      <c r="G70" s="14" t="s">
        <v>109</v>
      </c>
      <c r="H70" s="9">
        <v>33315</v>
      </c>
      <c r="I70" s="9">
        <v>-33315</v>
      </c>
      <c r="J70" s="9">
        <v>0</v>
      </c>
      <c r="K70" s="9">
        <v>0</v>
      </c>
      <c r="L70" s="9">
        <v>0</v>
      </c>
      <c r="M70" s="9">
        <v>0</v>
      </c>
      <c r="N70" s="10" t="s">
        <v>172</v>
      </c>
      <c r="O70" s="25" t="s">
        <v>183</v>
      </c>
      <c r="P70" s="11" t="s">
        <v>53</v>
      </c>
      <c r="Q70" s="23">
        <v>43836</v>
      </c>
      <c r="R70" s="23">
        <v>43836</v>
      </c>
      <c r="S70" s="52" t="s">
        <v>179</v>
      </c>
    </row>
    <row r="71" spans="1:1285" ht="60" x14ac:dyDescent="0.25">
      <c r="A71" s="11">
        <v>2019</v>
      </c>
      <c r="B71" s="23">
        <v>44166</v>
      </c>
      <c r="C71" s="23">
        <v>43830</v>
      </c>
      <c r="D71" s="26">
        <v>3000</v>
      </c>
      <c r="E71" s="7">
        <v>3100</v>
      </c>
      <c r="F71" s="13">
        <v>3141</v>
      </c>
      <c r="G71" s="14" t="s">
        <v>110</v>
      </c>
      <c r="H71" s="9">
        <v>49065</v>
      </c>
      <c r="I71" s="9">
        <v>-27917</v>
      </c>
      <c r="J71" s="9">
        <v>21148</v>
      </c>
      <c r="K71" s="9">
        <v>21148</v>
      </c>
      <c r="L71" s="9">
        <v>21148</v>
      </c>
      <c r="M71" s="9">
        <v>21148</v>
      </c>
      <c r="N71" s="10" t="s">
        <v>172</v>
      </c>
      <c r="O71" s="25" t="s">
        <v>183</v>
      </c>
      <c r="P71" s="11" t="s">
        <v>53</v>
      </c>
      <c r="Q71" s="23">
        <v>43836</v>
      </c>
      <c r="R71" s="23">
        <v>43836</v>
      </c>
      <c r="S71" s="52" t="s">
        <v>179</v>
      </c>
    </row>
    <row r="72" spans="1:1285" ht="60" x14ac:dyDescent="0.25">
      <c r="A72" s="11">
        <v>2019</v>
      </c>
      <c r="B72" s="23">
        <v>44166</v>
      </c>
      <c r="C72" s="23">
        <v>43830</v>
      </c>
      <c r="D72" s="26">
        <v>3000</v>
      </c>
      <c r="E72" s="7">
        <v>3100</v>
      </c>
      <c r="F72" s="13">
        <v>3151</v>
      </c>
      <c r="G72" s="14" t="s">
        <v>111</v>
      </c>
      <c r="H72" s="9">
        <v>0</v>
      </c>
      <c r="I72" s="9">
        <v>0</v>
      </c>
      <c r="J72" s="9">
        <v>0</v>
      </c>
      <c r="K72" s="9">
        <v>0</v>
      </c>
      <c r="L72" s="9">
        <v>0</v>
      </c>
      <c r="M72" s="9">
        <v>0</v>
      </c>
      <c r="N72" s="10" t="s">
        <v>172</v>
      </c>
      <c r="O72" s="25" t="s">
        <v>183</v>
      </c>
      <c r="P72" s="11" t="s">
        <v>53</v>
      </c>
      <c r="Q72" s="23">
        <v>43836</v>
      </c>
      <c r="R72" s="23">
        <v>43836</v>
      </c>
      <c r="S72" s="52" t="s">
        <v>179</v>
      </c>
    </row>
    <row r="73" spans="1:1285" ht="60" x14ac:dyDescent="0.25">
      <c r="A73" s="11">
        <v>2019</v>
      </c>
      <c r="B73" s="23">
        <v>44166</v>
      </c>
      <c r="C73" s="23">
        <v>43830</v>
      </c>
      <c r="D73" s="26">
        <v>3000</v>
      </c>
      <c r="E73" s="7">
        <v>3100</v>
      </c>
      <c r="F73" s="13">
        <v>3171</v>
      </c>
      <c r="G73" s="14" t="s">
        <v>112</v>
      </c>
      <c r="H73" s="9">
        <v>256295</v>
      </c>
      <c r="I73" s="9">
        <v>-17893.830000000002</v>
      </c>
      <c r="J73" s="9">
        <v>238401.17</v>
      </c>
      <c r="K73" s="9">
        <v>238401.17</v>
      </c>
      <c r="L73" s="9">
        <v>238401.17</v>
      </c>
      <c r="M73" s="9">
        <v>238401.17</v>
      </c>
      <c r="N73" s="10" t="s">
        <v>172</v>
      </c>
      <c r="O73" s="25" t="s">
        <v>183</v>
      </c>
      <c r="P73" s="11" t="s">
        <v>53</v>
      </c>
      <c r="Q73" s="23">
        <v>43836</v>
      </c>
      <c r="R73" s="23">
        <v>43836</v>
      </c>
      <c r="S73" s="52" t="s">
        <v>179</v>
      </c>
    </row>
    <row r="74" spans="1:1285" ht="60" x14ac:dyDescent="0.25">
      <c r="A74" s="11">
        <v>2019</v>
      </c>
      <c r="B74" s="23">
        <v>44166</v>
      </c>
      <c r="C74" s="23">
        <v>43830</v>
      </c>
      <c r="D74" s="26">
        <v>3000</v>
      </c>
      <c r="E74" s="7">
        <v>3100</v>
      </c>
      <c r="F74" s="13">
        <v>3182</v>
      </c>
      <c r="G74" s="14" t="s">
        <v>113</v>
      </c>
      <c r="H74" s="9">
        <v>96000</v>
      </c>
      <c r="I74" s="9">
        <v>-15618.07</v>
      </c>
      <c r="J74" s="9">
        <v>80381.929999999993</v>
      </c>
      <c r="K74" s="9">
        <v>80381.929999999993</v>
      </c>
      <c r="L74" s="9">
        <v>80381.929999999993</v>
      </c>
      <c r="M74" s="9">
        <v>80381.929999999993</v>
      </c>
      <c r="N74" s="10" t="s">
        <v>172</v>
      </c>
      <c r="O74" s="25" t="s">
        <v>183</v>
      </c>
      <c r="P74" s="11" t="s">
        <v>53</v>
      </c>
      <c r="Q74" s="23">
        <v>43836</v>
      </c>
      <c r="R74" s="23">
        <v>43836</v>
      </c>
      <c r="S74" s="52" t="s">
        <v>179</v>
      </c>
    </row>
    <row r="75" spans="1:1285" ht="60" x14ac:dyDescent="0.25">
      <c r="A75" s="11">
        <v>2019</v>
      </c>
      <c r="B75" s="23">
        <v>44166</v>
      </c>
      <c r="C75" s="23">
        <v>43830</v>
      </c>
      <c r="D75" s="26">
        <v>3000</v>
      </c>
      <c r="E75" s="7">
        <v>3100</v>
      </c>
      <c r="F75" s="13">
        <v>3191</v>
      </c>
      <c r="G75" s="14" t="s">
        <v>114</v>
      </c>
      <c r="H75" s="9">
        <v>0</v>
      </c>
      <c r="I75" s="9">
        <v>0</v>
      </c>
      <c r="J75" s="9">
        <v>0</v>
      </c>
      <c r="K75" s="9">
        <v>0</v>
      </c>
      <c r="L75" s="9">
        <v>0</v>
      </c>
      <c r="M75" s="9">
        <v>0</v>
      </c>
      <c r="N75" s="10" t="s">
        <v>172</v>
      </c>
      <c r="O75" s="25" t="s">
        <v>183</v>
      </c>
      <c r="P75" s="11" t="s">
        <v>53</v>
      </c>
      <c r="Q75" s="23">
        <v>43836</v>
      </c>
      <c r="R75" s="23">
        <v>43836</v>
      </c>
      <c r="S75" s="52" t="s">
        <v>179</v>
      </c>
    </row>
    <row r="76" spans="1:1285" s="36" customFormat="1" ht="60" x14ac:dyDescent="0.25">
      <c r="A76" s="11">
        <v>2019</v>
      </c>
      <c r="B76" s="23">
        <v>44166</v>
      </c>
      <c r="C76" s="23">
        <v>43830</v>
      </c>
      <c r="D76" s="26">
        <v>3000</v>
      </c>
      <c r="E76" s="26">
        <v>3200</v>
      </c>
      <c r="F76" s="26">
        <v>3200</v>
      </c>
      <c r="G76" s="35" t="s">
        <v>147</v>
      </c>
      <c r="H76" s="33">
        <f t="shared" ref="H76:M76" si="17">SUM(H77:H78)</f>
        <v>1900672</v>
      </c>
      <c r="I76" s="33">
        <f t="shared" si="17"/>
        <v>-334342.75</v>
      </c>
      <c r="J76" s="33">
        <f t="shared" si="17"/>
        <v>1566329.25</v>
      </c>
      <c r="K76" s="33">
        <f t="shared" si="17"/>
        <v>1566329.25</v>
      </c>
      <c r="L76" s="33">
        <f t="shared" si="17"/>
        <v>1566329.25</v>
      </c>
      <c r="M76" s="33">
        <f t="shared" si="17"/>
        <v>1566329.25</v>
      </c>
      <c r="N76" s="10" t="s">
        <v>172</v>
      </c>
      <c r="O76" s="25" t="s">
        <v>183</v>
      </c>
      <c r="P76" s="34" t="s">
        <v>53</v>
      </c>
      <c r="Q76" s="23">
        <v>43836</v>
      </c>
      <c r="R76" s="23">
        <v>43836</v>
      </c>
      <c r="S76" s="52" t="s">
        <v>179</v>
      </c>
    </row>
    <row r="77" spans="1:1285" ht="60" x14ac:dyDescent="0.25">
      <c r="A77" s="11">
        <v>2019</v>
      </c>
      <c r="B77" s="23">
        <v>44166</v>
      </c>
      <c r="C77" s="23">
        <v>43830</v>
      </c>
      <c r="D77" s="26">
        <v>3000</v>
      </c>
      <c r="E77" s="26">
        <v>3200</v>
      </c>
      <c r="F77" s="13">
        <v>3221</v>
      </c>
      <c r="G77" s="14" t="s">
        <v>115</v>
      </c>
      <c r="H77" s="9">
        <v>1663072</v>
      </c>
      <c r="I77" s="9">
        <v>-233354.6</v>
      </c>
      <c r="J77" s="9">
        <v>1429717.4</v>
      </c>
      <c r="K77" s="9">
        <v>1429717.4</v>
      </c>
      <c r="L77" s="9">
        <v>1429717.4</v>
      </c>
      <c r="M77" s="9">
        <v>1429717.4</v>
      </c>
      <c r="N77" s="10" t="s">
        <v>172</v>
      </c>
      <c r="O77" s="25" t="s">
        <v>183</v>
      </c>
      <c r="P77" s="11" t="s">
        <v>53</v>
      </c>
      <c r="Q77" s="23">
        <v>43836</v>
      </c>
      <c r="R77" s="23">
        <v>43836</v>
      </c>
      <c r="S77" s="52" t="s">
        <v>179</v>
      </c>
    </row>
    <row r="78" spans="1:1285" ht="60" x14ac:dyDescent="0.25">
      <c r="A78" s="11">
        <v>2019</v>
      </c>
      <c r="B78" s="23">
        <v>44166</v>
      </c>
      <c r="C78" s="23">
        <v>43830</v>
      </c>
      <c r="D78" s="26">
        <v>3000</v>
      </c>
      <c r="E78" s="26">
        <v>3200</v>
      </c>
      <c r="F78" s="13">
        <v>3231</v>
      </c>
      <c r="G78" s="14" t="s">
        <v>116</v>
      </c>
      <c r="H78" s="9">
        <v>237600</v>
      </c>
      <c r="I78" s="9">
        <v>-100988.15</v>
      </c>
      <c r="J78" s="9">
        <v>136611.85</v>
      </c>
      <c r="K78" s="9">
        <v>136611.85</v>
      </c>
      <c r="L78" s="9">
        <v>136611.85</v>
      </c>
      <c r="M78" s="9">
        <v>136611.85</v>
      </c>
      <c r="N78" s="10" t="s">
        <v>172</v>
      </c>
      <c r="O78" s="25" t="s">
        <v>183</v>
      </c>
      <c r="P78" s="11" t="s">
        <v>53</v>
      </c>
      <c r="Q78" s="23">
        <v>43836</v>
      </c>
      <c r="R78" s="23">
        <v>43836</v>
      </c>
      <c r="S78" s="52" t="s">
        <v>179</v>
      </c>
    </row>
    <row r="79" spans="1:1285" s="2" customFormat="1" ht="60" x14ac:dyDescent="0.25">
      <c r="A79" s="11">
        <v>2019</v>
      </c>
      <c r="B79" s="23">
        <v>44166</v>
      </c>
      <c r="C79" s="23">
        <v>43830</v>
      </c>
      <c r="D79" s="26">
        <v>3000</v>
      </c>
      <c r="E79" s="7">
        <v>3300</v>
      </c>
      <c r="F79" s="7">
        <v>3300</v>
      </c>
      <c r="G79" s="28" t="s">
        <v>148</v>
      </c>
      <c r="H79" s="16">
        <f t="shared" ref="H79:M79" si="18">SUM(H80:H83)</f>
        <v>311941</v>
      </c>
      <c r="I79" s="16">
        <f t="shared" si="18"/>
        <v>-216915.97999999998</v>
      </c>
      <c r="J79" s="16">
        <f t="shared" si="18"/>
        <v>95025.01999999999</v>
      </c>
      <c r="K79" s="16">
        <f t="shared" si="18"/>
        <v>95025.01999999999</v>
      </c>
      <c r="L79" s="16">
        <f t="shared" si="18"/>
        <v>95025.01999999999</v>
      </c>
      <c r="M79" s="16">
        <f t="shared" si="18"/>
        <v>95025.01999999999</v>
      </c>
      <c r="N79" s="10" t="s">
        <v>172</v>
      </c>
      <c r="O79" s="25" t="s">
        <v>183</v>
      </c>
      <c r="P79" s="11" t="s">
        <v>53</v>
      </c>
      <c r="Q79" s="23">
        <v>43836</v>
      </c>
      <c r="R79" s="23">
        <v>43836</v>
      </c>
      <c r="S79" s="52" t="s">
        <v>179</v>
      </c>
    </row>
    <row r="80" spans="1:1285" ht="60" x14ac:dyDescent="0.25">
      <c r="A80" s="11">
        <v>2019</v>
      </c>
      <c r="B80" s="23">
        <v>44166</v>
      </c>
      <c r="C80" s="23">
        <v>43830</v>
      </c>
      <c r="D80" s="26">
        <v>3000</v>
      </c>
      <c r="E80" s="7">
        <v>3300</v>
      </c>
      <c r="F80" s="13">
        <v>3311</v>
      </c>
      <c r="G80" s="14" t="s">
        <v>117</v>
      </c>
      <c r="H80" s="9">
        <v>0</v>
      </c>
      <c r="I80" s="9">
        <v>0</v>
      </c>
      <c r="J80" s="9">
        <v>0</v>
      </c>
      <c r="K80" s="9">
        <v>0</v>
      </c>
      <c r="L80" s="9">
        <v>0</v>
      </c>
      <c r="M80" s="9">
        <v>0</v>
      </c>
      <c r="N80" s="10" t="s">
        <v>172</v>
      </c>
      <c r="O80" s="25" t="s">
        <v>183</v>
      </c>
      <c r="P80" s="11" t="s">
        <v>53</v>
      </c>
      <c r="Q80" s="23">
        <v>43836</v>
      </c>
      <c r="R80" s="23">
        <v>43836</v>
      </c>
      <c r="S80" s="52" t="s">
        <v>179</v>
      </c>
    </row>
    <row r="81" spans="1:19" ht="60" x14ac:dyDescent="0.25">
      <c r="A81" s="11">
        <v>2019</v>
      </c>
      <c r="B81" s="23">
        <v>44166</v>
      </c>
      <c r="C81" s="23">
        <v>43830</v>
      </c>
      <c r="D81" s="26">
        <v>3000</v>
      </c>
      <c r="E81" s="7">
        <v>3300</v>
      </c>
      <c r="F81" s="13">
        <v>3331</v>
      </c>
      <c r="G81" s="14" t="s">
        <v>118</v>
      </c>
      <c r="H81" s="9">
        <v>208800</v>
      </c>
      <c r="I81" s="9">
        <v>-200519.05</v>
      </c>
      <c r="J81" s="9">
        <v>8280.9500000000007</v>
      </c>
      <c r="K81" s="9">
        <v>8280.9500000000007</v>
      </c>
      <c r="L81" s="9">
        <v>8280.9500000000007</v>
      </c>
      <c r="M81" s="9">
        <v>8280.9500000000007</v>
      </c>
      <c r="N81" s="10" t="s">
        <v>172</v>
      </c>
      <c r="O81" s="25" t="s">
        <v>183</v>
      </c>
      <c r="P81" s="11" t="s">
        <v>53</v>
      </c>
      <c r="Q81" s="23">
        <v>43836</v>
      </c>
      <c r="R81" s="23">
        <v>43836</v>
      </c>
      <c r="S81" s="52" t="s">
        <v>179</v>
      </c>
    </row>
    <row r="82" spans="1:19" ht="60" x14ac:dyDescent="0.25">
      <c r="A82" s="11">
        <v>2019</v>
      </c>
      <c r="B82" s="23">
        <v>44166</v>
      </c>
      <c r="C82" s="23">
        <v>43830</v>
      </c>
      <c r="D82" s="26">
        <v>3000</v>
      </c>
      <c r="E82" s="7">
        <v>3300</v>
      </c>
      <c r="F82" s="13">
        <v>3341</v>
      </c>
      <c r="G82" s="14" t="s">
        <v>119</v>
      </c>
      <c r="H82" s="9">
        <v>92400</v>
      </c>
      <c r="I82" s="9">
        <v>-48762</v>
      </c>
      <c r="J82" s="9">
        <v>43638</v>
      </c>
      <c r="K82" s="9">
        <v>43638</v>
      </c>
      <c r="L82" s="9">
        <v>43638</v>
      </c>
      <c r="M82" s="9">
        <v>43638</v>
      </c>
      <c r="N82" s="10" t="s">
        <v>172</v>
      </c>
      <c r="O82" s="25" t="s">
        <v>183</v>
      </c>
      <c r="P82" s="11" t="s">
        <v>53</v>
      </c>
      <c r="Q82" s="23">
        <v>43836</v>
      </c>
      <c r="R82" s="23">
        <v>43836</v>
      </c>
      <c r="S82" s="52" t="s">
        <v>179</v>
      </c>
    </row>
    <row r="83" spans="1:19" ht="60" x14ac:dyDescent="0.25">
      <c r="A83" s="11">
        <v>2019</v>
      </c>
      <c r="B83" s="23">
        <v>44166</v>
      </c>
      <c r="C83" s="23">
        <v>43830</v>
      </c>
      <c r="D83" s="26">
        <v>3000</v>
      </c>
      <c r="E83" s="7">
        <v>3300</v>
      </c>
      <c r="F83" s="13">
        <v>3361</v>
      </c>
      <c r="G83" s="14" t="s">
        <v>120</v>
      </c>
      <c r="H83" s="9">
        <v>10741</v>
      </c>
      <c r="I83" s="9">
        <v>32365.07</v>
      </c>
      <c r="J83" s="9">
        <v>43106.07</v>
      </c>
      <c r="K83" s="9">
        <v>43106.07</v>
      </c>
      <c r="L83" s="9">
        <v>43106.07</v>
      </c>
      <c r="M83" s="9">
        <v>43106.07</v>
      </c>
      <c r="N83" s="10" t="s">
        <v>172</v>
      </c>
      <c r="O83" s="25" t="s">
        <v>183</v>
      </c>
      <c r="P83" s="11" t="s">
        <v>53</v>
      </c>
      <c r="Q83" s="23">
        <v>43836</v>
      </c>
      <c r="R83" s="23">
        <v>43836</v>
      </c>
      <c r="S83" s="52" t="s">
        <v>179</v>
      </c>
    </row>
    <row r="84" spans="1:19" s="2" customFormat="1" ht="60" x14ac:dyDescent="0.25">
      <c r="A84" s="11">
        <v>2019</v>
      </c>
      <c r="B84" s="23">
        <v>44166</v>
      </c>
      <c r="C84" s="23">
        <v>43830</v>
      </c>
      <c r="D84" s="26">
        <v>3000</v>
      </c>
      <c r="E84" s="7">
        <v>3400</v>
      </c>
      <c r="F84" s="7">
        <v>3400</v>
      </c>
      <c r="G84" s="28" t="s">
        <v>149</v>
      </c>
      <c r="H84" s="16">
        <f t="shared" ref="H84:M84" si="19">SUM(H85:H88)</f>
        <v>35180</v>
      </c>
      <c r="I84" s="16">
        <f t="shared" si="19"/>
        <v>3644.2999999999993</v>
      </c>
      <c r="J84" s="16">
        <f t="shared" si="19"/>
        <v>38824.300000000003</v>
      </c>
      <c r="K84" s="16">
        <f t="shared" si="19"/>
        <v>38824.300000000003</v>
      </c>
      <c r="L84" s="16">
        <f t="shared" si="19"/>
        <v>38824.300000000003</v>
      </c>
      <c r="M84" s="16">
        <f t="shared" si="19"/>
        <v>38824.300000000003</v>
      </c>
      <c r="N84" s="10" t="s">
        <v>172</v>
      </c>
      <c r="O84" s="25" t="s">
        <v>183</v>
      </c>
      <c r="P84" s="11" t="s">
        <v>53</v>
      </c>
      <c r="Q84" s="23">
        <v>43836</v>
      </c>
      <c r="R84" s="23">
        <v>43836</v>
      </c>
      <c r="S84" s="52" t="s">
        <v>179</v>
      </c>
    </row>
    <row r="85" spans="1:19" ht="60" x14ac:dyDescent="0.25">
      <c r="A85" s="11">
        <v>2019</v>
      </c>
      <c r="B85" s="23">
        <v>44166</v>
      </c>
      <c r="C85" s="23">
        <v>43830</v>
      </c>
      <c r="D85" s="26">
        <v>3000</v>
      </c>
      <c r="E85" s="7">
        <v>3400</v>
      </c>
      <c r="F85" s="13">
        <v>3411</v>
      </c>
      <c r="G85" s="14" t="s">
        <v>121</v>
      </c>
      <c r="H85" s="9">
        <v>9900</v>
      </c>
      <c r="I85" s="9">
        <v>-792.86</v>
      </c>
      <c r="J85" s="9">
        <v>9107.14</v>
      </c>
      <c r="K85" s="9">
        <v>9107.14</v>
      </c>
      <c r="L85" s="9">
        <v>9107.14</v>
      </c>
      <c r="M85" s="9">
        <v>9107.14</v>
      </c>
      <c r="N85" s="10" t="s">
        <v>172</v>
      </c>
      <c r="O85" s="25" t="s">
        <v>183</v>
      </c>
      <c r="P85" s="11" t="s">
        <v>53</v>
      </c>
      <c r="Q85" s="23">
        <v>43836</v>
      </c>
      <c r="R85" s="23">
        <v>43836</v>
      </c>
      <c r="S85" s="52" t="s">
        <v>179</v>
      </c>
    </row>
    <row r="86" spans="1:19" ht="60" x14ac:dyDescent="0.25">
      <c r="A86" s="11">
        <v>2019</v>
      </c>
      <c r="B86" s="23">
        <v>44166</v>
      </c>
      <c r="C86" s="23">
        <v>43830</v>
      </c>
      <c r="D86" s="26">
        <v>3000</v>
      </c>
      <c r="E86" s="7">
        <v>3400</v>
      </c>
      <c r="F86" s="13">
        <v>3451</v>
      </c>
      <c r="G86" s="14" t="s">
        <v>122</v>
      </c>
      <c r="H86" s="9">
        <v>0</v>
      </c>
      <c r="I86" s="9">
        <v>29310.16</v>
      </c>
      <c r="J86" s="9">
        <v>29310.16</v>
      </c>
      <c r="K86" s="9">
        <v>29310.16</v>
      </c>
      <c r="L86" s="9">
        <v>29310.16</v>
      </c>
      <c r="M86" s="9">
        <v>29310.16</v>
      </c>
      <c r="N86" s="10" t="s">
        <v>172</v>
      </c>
      <c r="O86" s="25" t="s">
        <v>183</v>
      </c>
      <c r="P86" s="11" t="s">
        <v>53</v>
      </c>
      <c r="Q86" s="23">
        <v>43836</v>
      </c>
      <c r="R86" s="23">
        <v>43836</v>
      </c>
      <c r="S86" s="52" t="s">
        <v>179</v>
      </c>
    </row>
    <row r="87" spans="1:19" ht="60" x14ac:dyDescent="0.25">
      <c r="A87" s="11">
        <v>2019</v>
      </c>
      <c r="B87" s="23">
        <v>44166</v>
      </c>
      <c r="C87" s="23">
        <v>43830</v>
      </c>
      <c r="D87" s="26">
        <v>3000</v>
      </c>
      <c r="E87" s="7">
        <v>3400</v>
      </c>
      <c r="F87" s="13">
        <v>3471</v>
      </c>
      <c r="G87" s="14" t="s">
        <v>123</v>
      </c>
      <c r="H87" s="9">
        <v>25280</v>
      </c>
      <c r="I87" s="9">
        <v>-24873</v>
      </c>
      <c r="J87" s="9">
        <v>407</v>
      </c>
      <c r="K87" s="9">
        <v>407</v>
      </c>
      <c r="L87" s="9">
        <v>407</v>
      </c>
      <c r="M87" s="9">
        <v>407</v>
      </c>
      <c r="N87" s="10" t="s">
        <v>172</v>
      </c>
      <c r="O87" s="25" t="s">
        <v>183</v>
      </c>
      <c r="P87" s="11" t="s">
        <v>53</v>
      </c>
      <c r="Q87" s="23">
        <v>43836</v>
      </c>
      <c r="R87" s="23">
        <v>43836</v>
      </c>
      <c r="S87" s="52" t="s">
        <v>179</v>
      </c>
    </row>
    <row r="88" spans="1:19" s="32" customFormat="1" ht="60" x14ac:dyDescent="0.25">
      <c r="A88" s="11">
        <v>2019</v>
      </c>
      <c r="B88" s="23">
        <v>44166</v>
      </c>
      <c r="C88" s="23">
        <v>43830</v>
      </c>
      <c r="D88" s="26">
        <v>3000</v>
      </c>
      <c r="E88" s="7">
        <v>3400</v>
      </c>
      <c r="F88" s="13">
        <v>3491</v>
      </c>
      <c r="G88" s="14" t="s">
        <v>166</v>
      </c>
      <c r="H88" s="9">
        <v>0</v>
      </c>
      <c r="I88" s="9">
        <v>0</v>
      </c>
      <c r="J88" s="9">
        <v>0</v>
      </c>
      <c r="K88" s="9">
        <v>0</v>
      </c>
      <c r="L88" s="9">
        <v>0</v>
      </c>
      <c r="M88" s="9">
        <v>0</v>
      </c>
      <c r="N88" s="10" t="s">
        <v>172</v>
      </c>
      <c r="O88" s="25" t="s">
        <v>183</v>
      </c>
      <c r="P88" s="11" t="s">
        <v>53</v>
      </c>
      <c r="Q88" s="23">
        <v>43836</v>
      </c>
      <c r="R88" s="23">
        <v>43836</v>
      </c>
      <c r="S88" s="52" t="s">
        <v>179</v>
      </c>
    </row>
    <row r="89" spans="1:19" s="2" customFormat="1" ht="60" x14ac:dyDescent="0.25">
      <c r="A89" s="11">
        <v>2019</v>
      </c>
      <c r="B89" s="23">
        <v>44166</v>
      </c>
      <c r="C89" s="23">
        <v>43830</v>
      </c>
      <c r="D89" s="26">
        <v>3000</v>
      </c>
      <c r="E89" s="7">
        <v>3500</v>
      </c>
      <c r="F89" s="7">
        <v>3500</v>
      </c>
      <c r="G89" s="28" t="s">
        <v>150</v>
      </c>
      <c r="H89" s="16">
        <f t="shared" ref="H89:M89" si="20">SUM(H90:H96)</f>
        <v>249329</v>
      </c>
      <c r="I89" s="16">
        <f t="shared" si="20"/>
        <v>2249.630000000001</v>
      </c>
      <c r="J89" s="16">
        <f t="shared" si="20"/>
        <v>251578.63</v>
      </c>
      <c r="K89" s="16">
        <f t="shared" si="20"/>
        <v>251578.63</v>
      </c>
      <c r="L89" s="16">
        <f t="shared" si="20"/>
        <v>251578.63</v>
      </c>
      <c r="M89" s="16">
        <f t="shared" si="20"/>
        <v>251578.63</v>
      </c>
      <c r="N89" s="10" t="s">
        <v>172</v>
      </c>
      <c r="O89" s="25" t="s">
        <v>183</v>
      </c>
      <c r="P89" s="11" t="s">
        <v>53</v>
      </c>
      <c r="Q89" s="23">
        <v>43836</v>
      </c>
      <c r="R89" s="23">
        <v>43836</v>
      </c>
      <c r="S89" s="52" t="s">
        <v>179</v>
      </c>
    </row>
    <row r="90" spans="1:19" ht="60" x14ac:dyDescent="0.25">
      <c r="A90" s="11">
        <v>2019</v>
      </c>
      <c r="B90" s="23">
        <v>44166</v>
      </c>
      <c r="C90" s="23">
        <v>43830</v>
      </c>
      <c r="D90" s="26">
        <v>3000</v>
      </c>
      <c r="E90" s="7">
        <v>3500</v>
      </c>
      <c r="F90" s="13">
        <v>3511</v>
      </c>
      <c r="G90" s="14" t="s">
        <v>124</v>
      </c>
      <c r="H90" s="9">
        <v>78189</v>
      </c>
      <c r="I90" s="9">
        <v>6583.78</v>
      </c>
      <c r="J90" s="9">
        <v>84772.78</v>
      </c>
      <c r="K90" s="9">
        <v>84772.78</v>
      </c>
      <c r="L90" s="9">
        <v>84772.78</v>
      </c>
      <c r="M90" s="9">
        <v>84772.78</v>
      </c>
      <c r="N90" s="10" t="s">
        <v>172</v>
      </c>
      <c r="O90" s="25" t="s">
        <v>183</v>
      </c>
      <c r="P90" s="11" t="s">
        <v>53</v>
      </c>
      <c r="Q90" s="23">
        <v>43836</v>
      </c>
      <c r="R90" s="23">
        <v>43836</v>
      </c>
      <c r="S90" s="52" t="s">
        <v>179</v>
      </c>
    </row>
    <row r="91" spans="1:19" ht="60" x14ac:dyDescent="0.25">
      <c r="A91" s="11">
        <v>2019</v>
      </c>
      <c r="B91" s="23">
        <v>44166</v>
      </c>
      <c r="C91" s="23">
        <v>43830</v>
      </c>
      <c r="D91" s="26">
        <v>3000</v>
      </c>
      <c r="E91" s="7">
        <v>3500</v>
      </c>
      <c r="F91" s="13">
        <v>3521</v>
      </c>
      <c r="G91" s="14" t="s">
        <v>125</v>
      </c>
      <c r="H91" s="9">
        <v>40500</v>
      </c>
      <c r="I91" s="9">
        <v>-11799.4</v>
      </c>
      <c r="J91" s="9">
        <v>28700.6</v>
      </c>
      <c r="K91" s="9">
        <v>28700.6</v>
      </c>
      <c r="L91" s="9">
        <v>28700.6</v>
      </c>
      <c r="M91" s="9">
        <v>28700.6</v>
      </c>
      <c r="N91" s="10" t="s">
        <v>172</v>
      </c>
      <c r="O91" s="25" t="s">
        <v>183</v>
      </c>
      <c r="P91" s="11" t="s">
        <v>53</v>
      </c>
      <c r="Q91" s="23">
        <v>43836</v>
      </c>
      <c r="R91" s="23">
        <v>43836</v>
      </c>
      <c r="S91" s="52" t="s">
        <v>179</v>
      </c>
    </row>
    <row r="92" spans="1:19" ht="60" x14ac:dyDescent="0.25">
      <c r="A92" s="11">
        <v>2019</v>
      </c>
      <c r="B92" s="23">
        <v>44166</v>
      </c>
      <c r="C92" s="23">
        <v>43830</v>
      </c>
      <c r="D92" s="26">
        <v>3000</v>
      </c>
      <c r="E92" s="7">
        <v>3500</v>
      </c>
      <c r="F92" s="13">
        <v>3531</v>
      </c>
      <c r="G92" s="14" t="s">
        <v>126</v>
      </c>
      <c r="H92" s="9">
        <v>0</v>
      </c>
      <c r="I92" s="9">
        <v>6172.3</v>
      </c>
      <c r="J92" s="9">
        <v>6172.3</v>
      </c>
      <c r="K92" s="9">
        <v>6172.3</v>
      </c>
      <c r="L92" s="9">
        <v>6172.3</v>
      </c>
      <c r="M92" s="9">
        <v>6172.3</v>
      </c>
      <c r="N92" s="10" t="s">
        <v>172</v>
      </c>
      <c r="O92" s="25" t="s">
        <v>183</v>
      </c>
      <c r="P92" s="11" t="s">
        <v>53</v>
      </c>
      <c r="Q92" s="23">
        <v>43836</v>
      </c>
      <c r="R92" s="23">
        <v>43836</v>
      </c>
      <c r="S92" s="52" t="s">
        <v>179</v>
      </c>
    </row>
    <row r="93" spans="1:19" ht="60" x14ac:dyDescent="0.25">
      <c r="A93" s="11">
        <v>2019</v>
      </c>
      <c r="B93" s="23">
        <v>44166</v>
      </c>
      <c r="C93" s="23">
        <v>43830</v>
      </c>
      <c r="D93" s="26">
        <v>3000</v>
      </c>
      <c r="E93" s="7">
        <v>3500</v>
      </c>
      <c r="F93" s="13">
        <v>3551</v>
      </c>
      <c r="G93" s="14" t="s">
        <v>127</v>
      </c>
      <c r="H93" s="9">
        <v>7806</v>
      </c>
      <c r="I93" s="9">
        <v>36686.15</v>
      </c>
      <c r="J93" s="9">
        <v>44492.15</v>
      </c>
      <c r="K93" s="9">
        <v>44492.15</v>
      </c>
      <c r="L93" s="9">
        <v>44492.15</v>
      </c>
      <c r="M93" s="9">
        <v>44492.15</v>
      </c>
      <c r="N93" s="10" t="s">
        <v>172</v>
      </c>
      <c r="O93" s="25" t="s">
        <v>183</v>
      </c>
      <c r="P93" s="11" t="s">
        <v>53</v>
      </c>
      <c r="Q93" s="23">
        <v>43836</v>
      </c>
      <c r="R93" s="23">
        <v>43836</v>
      </c>
      <c r="S93" s="52" t="s">
        <v>179</v>
      </c>
    </row>
    <row r="94" spans="1:19" ht="60" x14ac:dyDescent="0.25">
      <c r="A94" s="11">
        <v>2019</v>
      </c>
      <c r="B94" s="23">
        <v>44166</v>
      </c>
      <c r="C94" s="23">
        <v>43830</v>
      </c>
      <c r="D94" s="26">
        <v>3000</v>
      </c>
      <c r="E94" s="7">
        <v>3500</v>
      </c>
      <c r="F94" s="13">
        <v>3571</v>
      </c>
      <c r="G94" s="14" t="s">
        <v>128</v>
      </c>
      <c r="H94" s="9">
        <v>12414</v>
      </c>
      <c r="I94" s="9">
        <v>-6034</v>
      </c>
      <c r="J94" s="9">
        <v>6380</v>
      </c>
      <c r="K94" s="9">
        <v>6380</v>
      </c>
      <c r="L94" s="9">
        <v>6380</v>
      </c>
      <c r="M94" s="9">
        <v>6380</v>
      </c>
      <c r="N94" s="10" t="s">
        <v>172</v>
      </c>
      <c r="O94" s="25" t="s">
        <v>183</v>
      </c>
      <c r="P94" s="11" t="s">
        <v>53</v>
      </c>
      <c r="Q94" s="23">
        <v>43836</v>
      </c>
      <c r="R94" s="23">
        <v>43836</v>
      </c>
      <c r="S94" s="52" t="s">
        <v>179</v>
      </c>
    </row>
    <row r="95" spans="1:19" ht="60" x14ac:dyDescent="0.25">
      <c r="A95" s="11">
        <v>2019</v>
      </c>
      <c r="B95" s="23">
        <v>44166</v>
      </c>
      <c r="C95" s="23">
        <v>43830</v>
      </c>
      <c r="D95" s="26">
        <v>3000</v>
      </c>
      <c r="E95" s="7">
        <v>3500</v>
      </c>
      <c r="F95" s="13">
        <v>3581</v>
      </c>
      <c r="G95" s="14" t="s">
        <v>129</v>
      </c>
      <c r="H95" s="9">
        <v>96000</v>
      </c>
      <c r="I95" s="9">
        <v>-18187.2</v>
      </c>
      <c r="J95" s="9">
        <v>77812.800000000003</v>
      </c>
      <c r="K95" s="9">
        <v>77812.800000000003</v>
      </c>
      <c r="L95" s="9">
        <v>77812.800000000003</v>
      </c>
      <c r="M95" s="9">
        <v>77812.800000000003</v>
      </c>
      <c r="N95" s="10" t="s">
        <v>172</v>
      </c>
      <c r="O95" s="25" t="s">
        <v>183</v>
      </c>
      <c r="P95" s="11" t="s">
        <v>53</v>
      </c>
      <c r="Q95" s="23">
        <v>43836</v>
      </c>
      <c r="R95" s="23">
        <v>43836</v>
      </c>
      <c r="S95" s="52" t="s">
        <v>179</v>
      </c>
    </row>
    <row r="96" spans="1:19" ht="60" x14ac:dyDescent="0.25">
      <c r="A96" s="11">
        <v>2019</v>
      </c>
      <c r="B96" s="23">
        <v>44166</v>
      </c>
      <c r="C96" s="23">
        <v>43830</v>
      </c>
      <c r="D96" s="26">
        <v>3000</v>
      </c>
      <c r="E96" s="7">
        <v>3500</v>
      </c>
      <c r="F96" s="13">
        <v>3591</v>
      </c>
      <c r="G96" s="14" t="s">
        <v>130</v>
      </c>
      <c r="H96" s="9">
        <v>14420</v>
      </c>
      <c r="I96" s="9">
        <v>-11172</v>
      </c>
      <c r="J96" s="9">
        <v>3248</v>
      </c>
      <c r="K96" s="9">
        <v>3248</v>
      </c>
      <c r="L96" s="9">
        <v>3248</v>
      </c>
      <c r="M96" s="9">
        <v>3248</v>
      </c>
      <c r="N96" s="10" t="s">
        <v>172</v>
      </c>
      <c r="O96" s="25" t="s">
        <v>183</v>
      </c>
      <c r="P96" s="11" t="s">
        <v>53</v>
      </c>
      <c r="Q96" s="23">
        <v>43836</v>
      </c>
      <c r="R96" s="23">
        <v>43836</v>
      </c>
      <c r="S96" s="52" t="s">
        <v>179</v>
      </c>
    </row>
    <row r="97" spans="1:19" s="2" customFormat="1" ht="60" x14ac:dyDescent="0.25">
      <c r="A97" s="11">
        <v>2019</v>
      </c>
      <c r="B97" s="23">
        <v>44166</v>
      </c>
      <c r="C97" s="23">
        <v>43830</v>
      </c>
      <c r="D97" s="26">
        <v>3000</v>
      </c>
      <c r="E97" s="7">
        <v>3600</v>
      </c>
      <c r="F97" s="7">
        <v>3600</v>
      </c>
      <c r="G97" s="28" t="s">
        <v>151</v>
      </c>
      <c r="H97" s="16">
        <f t="shared" ref="H97:M97" si="21">SUM(H98:H99)</f>
        <v>5000</v>
      </c>
      <c r="I97" s="16">
        <f t="shared" si="21"/>
        <v>-5000</v>
      </c>
      <c r="J97" s="16">
        <f t="shared" si="21"/>
        <v>0</v>
      </c>
      <c r="K97" s="16">
        <f t="shared" si="21"/>
        <v>0</v>
      </c>
      <c r="L97" s="16">
        <f t="shared" si="21"/>
        <v>0</v>
      </c>
      <c r="M97" s="16">
        <f t="shared" si="21"/>
        <v>0</v>
      </c>
      <c r="N97" s="10" t="s">
        <v>172</v>
      </c>
      <c r="O97" s="25" t="s">
        <v>183</v>
      </c>
      <c r="P97" s="11" t="s">
        <v>53</v>
      </c>
      <c r="Q97" s="23">
        <v>43836</v>
      </c>
      <c r="R97" s="23">
        <v>43836</v>
      </c>
      <c r="S97" s="52" t="s">
        <v>179</v>
      </c>
    </row>
    <row r="98" spans="1:19" s="5" customFormat="1" ht="60" x14ac:dyDescent="0.25">
      <c r="A98" s="11">
        <v>2019</v>
      </c>
      <c r="B98" s="23">
        <v>44166</v>
      </c>
      <c r="C98" s="23">
        <v>43830</v>
      </c>
      <c r="D98" s="26">
        <v>3000</v>
      </c>
      <c r="E98" s="7">
        <v>3600</v>
      </c>
      <c r="F98" s="13">
        <v>3611</v>
      </c>
      <c r="G98" s="4" t="s">
        <v>159</v>
      </c>
      <c r="H98" s="9">
        <v>5000</v>
      </c>
      <c r="I98" s="9">
        <v>-5000</v>
      </c>
      <c r="J98" s="9">
        <v>0</v>
      </c>
      <c r="K98" s="9">
        <v>0</v>
      </c>
      <c r="L98" s="9">
        <v>0</v>
      </c>
      <c r="M98" s="9">
        <v>0</v>
      </c>
      <c r="N98" s="10" t="s">
        <v>172</v>
      </c>
      <c r="O98" s="25" t="s">
        <v>183</v>
      </c>
      <c r="P98" s="11" t="s">
        <v>53</v>
      </c>
      <c r="Q98" s="23">
        <v>43836</v>
      </c>
      <c r="R98" s="23">
        <v>43836</v>
      </c>
      <c r="S98" s="52" t="s">
        <v>179</v>
      </c>
    </row>
    <row r="99" spans="1:19" ht="60" x14ac:dyDescent="0.25">
      <c r="A99" s="11">
        <v>2019</v>
      </c>
      <c r="B99" s="23">
        <v>44166</v>
      </c>
      <c r="C99" s="23">
        <v>43830</v>
      </c>
      <c r="D99" s="26">
        <v>3000</v>
      </c>
      <c r="E99" s="7">
        <v>3600</v>
      </c>
      <c r="F99" s="13">
        <v>3651</v>
      </c>
      <c r="G99" s="14" t="s">
        <v>131</v>
      </c>
      <c r="H99" s="9">
        <v>0</v>
      </c>
      <c r="I99" s="9">
        <v>0</v>
      </c>
      <c r="J99" s="9">
        <v>0</v>
      </c>
      <c r="K99" s="9">
        <v>0</v>
      </c>
      <c r="L99" s="9">
        <v>0</v>
      </c>
      <c r="M99" s="9">
        <v>0</v>
      </c>
      <c r="N99" s="10" t="s">
        <v>172</v>
      </c>
      <c r="O99" s="25" t="s">
        <v>183</v>
      </c>
      <c r="P99" s="11" t="s">
        <v>53</v>
      </c>
      <c r="Q99" s="23">
        <v>43836</v>
      </c>
      <c r="R99" s="23">
        <v>43836</v>
      </c>
      <c r="S99" s="52" t="s">
        <v>179</v>
      </c>
    </row>
    <row r="100" spans="1:19" s="2" customFormat="1" ht="60" x14ac:dyDescent="0.25">
      <c r="A100" s="11">
        <v>2019</v>
      </c>
      <c r="B100" s="23">
        <v>44166</v>
      </c>
      <c r="C100" s="23">
        <v>43830</v>
      </c>
      <c r="D100" s="26">
        <v>3000</v>
      </c>
      <c r="E100" s="7">
        <v>3700</v>
      </c>
      <c r="F100" s="7">
        <v>3700</v>
      </c>
      <c r="G100" s="28" t="s">
        <v>152</v>
      </c>
      <c r="H100" s="16">
        <f t="shared" ref="H100:M100" si="22">SUM(H101:H105)</f>
        <v>517675</v>
      </c>
      <c r="I100" s="16">
        <f t="shared" si="22"/>
        <v>-243776.60000000003</v>
      </c>
      <c r="J100" s="16">
        <f t="shared" si="22"/>
        <v>273898.40000000002</v>
      </c>
      <c r="K100" s="16">
        <f t="shared" si="22"/>
        <v>273898.40000000002</v>
      </c>
      <c r="L100" s="16">
        <f t="shared" si="22"/>
        <v>273898.40000000002</v>
      </c>
      <c r="M100" s="16">
        <f t="shared" si="22"/>
        <v>273898.40000000002</v>
      </c>
      <c r="N100" s="10" t="s">
        <v>172</v>
      </c>
      <c r="O100" s="25" t="s">
        <v>183</v>
      </c>
      <c r="P100" s="11" t="s">
        <v>53</v>
      </c>
      <c r="Q100" s="23">
        <v>43836</v>
      </c>
      <c r="R100" s="23">
        <v>43836</v>
      </c>
      <c r="S100" s="52" t="s">
        <v>179</v>
      </c>
    </row>
    <row r="101" spans="1:19" ht="60" x14ac:dyDescent="0.25">
      <c r="A101" s="11">
        <v>2019</v>
      </c>
      <c r="B101" s="23">
        <v>44166</v>
      </c>
      <c r="C101" s="23">
        <v>43830</v>
      </c>
      <c r="D101" s="26">
        <v>3000</v>
      </c>
      <c r="E101" s="7">
        <v>3700</v>
      </c>
      <c r="F101" s="13">
        <v>3711</v>
      </c>
      <c r="G101" s="14" t="s">
        <v>132</v>
      </c>
      <c r="H101" s="9">
        <v>185731</v>
      </c>
      <c r="I101" s="9">
        <v>-58114.12</v>
      </c>
      <c r="J101" s="9">
        <v>127616.88</v>
      </c>
      <c r="K101" s="9">
        <v>127616.88</v>
      </c>
      <c r="L101" s="9">
        <v>127616.88</v>
      </c>
      <c r="M101" s="9">
        <v>127616.88</v>
      </c>
      <c r="N101" s="10" t="s">
        <v>172</v>
      </c>
      <c r="O101" s="25" t="s">
        <v>183</v>
      </c>
      <c r="P101" s="11" t="s">
        <v>53</v>
      </c>
      <c r="Q101" s="23">
        <v>43836</v>
      </c>
      <c r="R101" s="23">
        <v>43836</v>
      </c>
      <c r="S101" s="52" t="s">
        <v>179</v>
      </c>
    </row>
    <row r="102" spans="1:19" ht="60" x14ac:dyDescent="0.25">
      <c r="A102" s="11">
        <v>2019</v>
      </c>
      <c r="B102" s="23">
        <v>44166</v>
      </c>
      <c r="C102" s="23">
        <v>43830</v>
      </c>
      <c r="D102" s="26">
        <v>3000</v>
      </c>
      <c r="E102" s="7">
        <v>3700</v>
      </c>
      <c r="F102" s="13">
        <v>3721</v>
      </c>
      <c r="G102" s="14" t="s">
        <v>133</v>
      </c>
      <c r="H102" s="9">
        <v>76880</v>
      </c>
      <c r="I102" s="9">
        <v>-68450.710000000006</v>
      </c>
      <c r="J102" s="9">
        <v>8429.2900000000009</v>
      </c>
      <c r="K102" s="9">
        <v>8429.2900000000009</v>
      </c>
      <c r="L102" s="9">
        <v>8429.2900000000009</v>
      </c>
      <c r="M102" s="9">
        <v>8429.2900000000009</v>
      </c>
      <c r="N102" s="10" t="s">
        <v>172</v>
      </c>
      <c r="O102" s="25" t="s">
        <v>183</v>
      </c>
      <c r="P102" s="11" t="s">
        <v>53</v>
      </c>
      <c r="Q102" s="23">
        <v>43836</v>
      </c>
      <c r="R102" s="23">
        <v>43836</v>
      </c>
      <c r="S102" s="52" t="s">
        <v>179</v>
      </c>
    </row>
    <row r="103" spans="1:19" ht="60" x14ac:dyDescent="0.25">
      <c r="A103" s="11">
        <v>2019</v>
      </c>
      <c r="B103" s="23">
        <v>44166</v>
      </c>
      <c r="C103" s="23">
        <v>43830</v>
      </c>
      <c r="D103" s="26">
        <v>3000</v>
      </c>
      <c r="E103" s="7">
        <v>3700</v>
      </c>
      <c r="F103" s="13">
        <v>3751</v>
      </c>
      <c r="G103" s="14" t="s">
        <v>134</v>
      </c>
      <c r="H103" s="9">
        <v>233236</v>
      </c>
      <c r="I103" s="9">
        <v>-98519.77</v>
      </c>
      <c r="J103" s="9">
        <v>134716.23000000001</v>
      </c>
      <c r="K103" s="9">
        <v>134716.23000000001</v>
      </c>
      <c r="L103" s="9">
        <v>134716.23000000001</v>
      </c>
      <c r="M103" s="9">
        <v>134716.23000000001</v>
      </c>
      <c r="N103" s="10" t="s">
        <v>172</v>
      </c>
      <c r="O103" s="25" t="s">
        <v>183</v>
      </c>
      <c r="P103" s="11" t="s">
        <v>53</v>
      </c>
      <c r="Q103" s="23">
        <v>43836</v>
      </c>
      <c r="R103" s="23">
        <v>43836</v>
      </c>
      <c r="S103" s="52" t="s">
        <v>179</v>
      </c>
    </row>
    <row r="104" spans="1:19" ht="60" x14ac:dyDescent="0.25">
      <c r="A104" s="11">
        <v>2019</v>
      </c>
      <c r="B104" s="23">
        <v>44166</v>
      </c>
      <c r="C104" s="23">
        <v>43830</v>
      </c>
      <c r="D104" s="26">
        <v>3000</v>
      </c>
      <c r="E104" s="7">
        <v>3700</v>
      </c>
      <c r="F104" s="13">
        <v>3761</v>
      </c>
      <c r="G104" s="14" t="s">
        <v>135</v>
      </c>
      <c r="H104" s="9">
        <v>0</v>
      </c>
      <c r="I104" s="9">
        <v>0</v>
      </c>
      <c r="J104" s="9">
        <v>0</v>
      </c>
      <c r="K104" s="9">
        <v>0</v>
      </c>
      <c r="L104" s="9">
        <v>0</v>
      </c>
      <c r="M104" s="9">
        <v>0</v>
      </c>
      <c r="N104" s="10" t="s">
        <v>172</v>
      </c>
      <c r="O104" s="25" t="s">
        <v>183</v>
      </c>
      <c r="P104" s="11" t="s">
        <v>53</v>
      </c>
      <c r="Q104" s="23">
        <v>43836</v>
      </c>
      <c r="R104" s="23">
        <v>43836</v>
      </c>
      <c r="S104" s="52" t="s">
        <v>179</v>
      </c>
    </row>
    <row r="105" spans="1:19" ht="60" x14ac:dyDescent="0.25">
      <c r="A105" s="11">
        <v>2019</v>
      </c>
      <c r="B105" s="23">
        <v>44166</v>
      </c>
      <c r="C105" s="23">
        <v>43830</v>
      </c>
      <c r="D105" s="26">
        <v>3000</v>
      </c>
      <c r="E105" s="7">
        <v>3700</v>
      </c>
      <c r="F105" s="13">
        <v>3791</v>
      </c>
      <c r="G105" s="14" t="s">
        <v>136</v>
      </c>
      <c r="H105" s="9">
        <v>21828</v>
      </c>
      <c r="I105" s="9">
        <v>-18692</v>
      </c>
      <c r="J105" s="9">
        <v>3136</v>
      </c>
      <c r="K105" s="9">
        <v>3136</v>
      </c>
      <c r="L105" s="9">
        <v>3136</v>
      </c>
      <c r="M105" s="9">
        <v>3136</v>
      </c>
      <c r="N105" s="10" t="s">
        <v>172</v>
      </c>
      <c r="O105" s="25" t="s">
        <v>183</v>
      </c>
      <c r="P105" s="11" t="s">
        <v>53</v>
      </c>
      <c r="Q105" s="23">
        <v>43836</v>
      </c>
      <c r="R105" s="23">
        <v>43836</v>
      </c>
      <c r="S105" s="52" t="s">
        <v>179</v>
      </c>
    </row>
    <row r="106" spans="1:19" s="2" customFormat="1" ht="60" x14ac:dyDescent="0.25">
      <c r="A106" s="11">
        <v>2019</v>
      </c>
      <c r="B106" s="23">
        <v>44166</v>
      </c>
      <c r="C106" s="23">
        <v>43830</v>
      </c>
      <c r="D106" s="26">
        <v>3000</v>
      </c>
      <c r="E106" s="7">
        <v>3800</v>
      </c>
      <c r="F106" s="7">
        <v>3800</v>
      </c>
      <c r="G106" s="28" t="s">
        <v>153</v>
      </c>
      <c r="H106" s="16">
        <f t="shared" ref="H106:M106" si="23">SUM(H107:H108)</f>
        <v>61040</v>
      </c>
      <c r="I106" s="16">
        <f t="shared" si="23"/>
        <v>-47830</v>
      </c>
      <c r="J106" s="16">
        <f t="shared" si="23"/>
        <v>13210</v>
      </c>
      <c r="K106" s="16">
        <f t="shared" si="23"/>
        <v>13210</v>
      </c>
      <c r="L106" s="16">
        <f t="shared" si="23"/>
        <v>13210</v>
      </c>
      <c r="M106" s="16">
        <f t="shared" si="23"/>
        <v>13210</v>
      </c>
      <c r="N106" s="10" t="s">
        <v>172</v>
      </c>
      <c r="O106" s="25" t="s">
        <v>183</v>
      </c>
      <c r="P106" s="11" t="s">
        <v>53</v>
      </c>
      <c r="Q106" s="23">
        <v>43836</v>
      </c>
      <c r="R106" s="23">
        <v>43836</v>
      </c>
      <c r="S106" s="52" t="s">
        <v>179</v>
      </c>
    </row>
    <row r="107" spans="1:19" ht="60" x14ac:dyDescent="0.25">
      <c r="A107" s="11">
        <v>2019</v>
      </c>
      <c r="B107" s="23">
        <v>44166</v>
      </c>
      <c r="C107" s="23">
        <v>43830</v>
      </c>
      <c r="D107" s="26">
        <v>3000</v>
      </c>
      <c r="E107" s="7">
        <v>3800</v>
      </c>
      <c r="F107" s="13">
        <v>3821</v>
      </c>
      <c r="G107" s="14" t="s">
        <v>137</v>
      </c>
      <c r="H107" s="9">
        <v>10000</v>
      </c>
      <c r="I107" s="9">
        <v>3210</v>
      </c>
      <c r="J107" s="9">
        <v>13210</v>
      </c>
      <c r="K107" s="9">
        <v>13210</v>
      </c>
      <c r="L107" s="9">
        <v>13210</v>
      </c>
      <c r="M107" s="9">
        <v>13210</v>
      </c>
      <c r="N107" s="10" t="s">
        <v>172</v>
      </c>
      <c r="O107" s="25" t="s">
        <v>183</v>
      </c>
      <c r="P107" s="11" t="s">
        <v>53</v>
      </c>
      <c r="Q107" s="23">
        <v>43836</v>
      </c>
      <c r="R107" s="23">
        <v>43836</v>
      </c>
      <c r="S107" s="52" t="s">
        <v>179</v>
      </c>
    </row>
    <row r="108" spans="1:19" ht="60" x14ac:dyDescent="0.25">
      <c r="A108" s="11">
        <v>2019</v>
      </c>
      <c r="B108" s="23">
        <v>44166</v>
      </c>
      <c r="C108" s="23">
        <v>43830</v>
      </c>
      <c r="D108" s="26">
        <v>3000</v>
      </c>
      <c r="E108" s="7">
        <v>3800</v>
      </c>
      <c r="F108" s="13">
        <v>3831</v>
      </c>
      <c r="G108" s="14" t="s">
        <v>138</v>
      </c>
      <c r="H108" s="9">
        <v>51040</v>
      </c>
      <c r="I108" s="9">
        <v>-51040</v>
      </c>
      <c r="J108" s="9">
        <v>0</v>
      </c>
      <c r="K108" s="9">
        <v>0</v>
      </c>
      <c r="L108" s="9">
        <v>0</v>
      </c>
      <c r="M108" s="9">
        <v>0</v>
      </c>
      <c r="N108" s="10" t="s">
        <v>172</v>
      </c>
      <c r="O108" s="25" t="s">
        <v>183</v>
      </c>
      <c r="P108" s="11" t="s">
        <v>53</v>
      </c>
      <c r="Q108" s="23">
        <v>43836</v>
      </c>
      <c r="R108" s="23">
        <v>43836</v>
      </c>
      <c r="S108" s="52" t="s">
        <v>179</v>
      </c>
    </row>
    <row r="109" spans="1:19" s="2" customFormat="1" ht="60" x14ac:dyDescent="0.25">
      <c r="A109" s="11">
        <v>2019</v>
      </c>
      <c r="B109" s="23">
        <v>44166</v>
      </c>
      <c r="C109" s="23">
        <v>43830</v>
      </c>
      <c r="D109" s="26">
        <v>3000</v>
      </c>
      <c r="E109" s="7">
        <v>3900</v>
      </c>
      <c r="F109" s="7">
        <v>3900</v>
      </c>
      <c r="G109" s="28" t="s">
        <v>140</v>
      </c>
      <c r="H109" s="16">
        <f>H110+H112+H111</f>
        <v>40000</v>
      </c>
      <c r="I109" s="16">
        <f>I110+I112+I111</f>
        <v>780577.66</v>
      </c>
      <c r="J109" s="16">
        <f t="shared" ref="J109:M109" si="24">J110+J112+J111</f>
        <v>820577.66</v>
      </c>
      <c r="K109" s="16">
        <f t="shared" si="24"/>
        <v>820577.66</v>
      </c>
      <c r="L109" s="16">
        <f t="shared" si="24"/>
        <v>674372.01</v>
      </c>
      <c r="M109" s="16">
        <f t="shared" si="24"/>
        <v>674372.01</v>
      </c>
      <c r="N109" s="10" t="s">
        <v>172</v>
      </c>
      <c r="O109" s="25" t="s">
        <v>183</v>
      </c>
      <c r="P109" s="11" t="s">
        <v>53</v>
      </c>
      <c r="Q109" s="23">
        <v>43836</v>
      </c>
      <c r="R109" s="23">
        <v>43836</v>
      </c>
      <c r="S109" s="52" t="s">
        <v>179</v>
      </c>
    </row>
    <row r="110" spans="1:19" ht="60" x14ac:dyDescent="0.25">
      <c r="A110" s="11">
        <v>2019</v>
      </c>
      <c r="B110" s="23">
        <v>44166</v>
      </c>
      <c r="C110" s="23">
        <v>43830</v>
      </c>
      <c r="D110" s="26">
        <v>3000</v>
      </c>
      <c r="E110" s="7">
        <v>3900</v>
      </c>
      <c r="F110" s="13">
        <v>3925</v>
      </c>
      <c r="G110" s="14" t="s">
        <v>139</v>
      </c>
      <c r="H110" s="9">
        <v>40000</v>
      </c>
      <c r="I110" s="9">
        <v>-16810</v>
      </c>
      <c r="J110" s="9">
        <v>23190</v>
      </c>
      <c r="K110" s="9">
        <v>23190</v>
      </c>
      <c r="L110" s="9">
        <v>23190</v>
      </c>
      <c r="M110" s="9">
        <v>23190</v>
      </c>
      <c r="N110" s="10" t="s">
        <v>172</v>
      </c>
      <c r="O110" s="25" t="s">
        <v>183</v>
      </c>
      <c r="P110" s="11" t="s">
        <v>53</v>
      </c>
      <c r="Q110" s="23">
        <v>43836</v>
      </c>
      <c r="R110" s="23">
        <v>43836</v>
      </c>
      <c r="S110" s="52" t="s">
        <v>179</v>
      </c>
    </row>
    <row r="111" spans="1:19" s="61" customFormat="1" ht="60" x14ac:dyDescent="0.25">
      <c r="A111" s="11">
        <v>2019</v>
      </c>
      <c r="B111" s="23">
        <v>44166</v>
      </c>
      <c r="C111" s="23">
        <v>43830</v>
      </c>
      <c r="D111" s="26">
        <v>3000</v>
      </c>
      <c r="E111" s="7">
        <v>3900</v>
      </c>
      <c r="F111" s="13">
        <v>3951</v>
      </c>
      <c r="G111" s="14" t="s">
        <v>182</v>
      </c>
      <c r="H111" s="9">
        <v>0</v>
      </c>
      <c r="I111" s="9">
        <v>160712</v>
      </c>
      <c r="J111" s="9">
        <v>160712</v>
      </c>
      <c r="K111" s="9">
        <v>160712</v>
      </c>
      <c r="L111" s="9">
        <v>160712</v>
      </c>
      <c r="M111" s="9">
        <v>160712</v>
      </c>
      <c r="N111" s="10" t="s">
        <v>172</v>
      </c>
      <c r="O111" s="25" t="s">
        <v>183</v>
      </c>
      <c r="P111" s="11" t="s">
        <v>53</v>
      </c>
      <c r="Q111" s="23">
        <v>43836</v>
      </c>
      <c r="R111" s="23">
        <v>43836</v>
      </c>
      <c r="S111" s="52" t="s">
        <v>179</v>
      </c>
    </row>
    <row r="112" spans="1:19" s="54" customFormat="1" ht="60" x14ac:dyDescent="0.25">
      <c r="A112" s="11">
        <v>2019</v>
      </c>
      <c r="B112" s="23">
        <v>44166</v>
      </c>
      <c r="C112" s="23">
        <v>43830</v>
      </c>
      <c r="D112" s="26">
        <v>3000</v>
      </c>
      <c r="E112" s="7">
        <v>3900</v>
      </c>
      <c r="F112" s="13">
        <v>3981</v>
      </c>
      <c r="G112" s="14" t="s">
        <v>174</v>
      </c>
      <c r="H112" s="9">
        <v>0</v>
      </c>
      <c r="I112" s="9">
        <v>636675.66</v>
      </c>
      <c r="J112" s="9">
        <v>636675.66</v>
      </c>
      <c r="K112" s="9">
        <v>636675.66</v>
      </c>
      <c r="L112" s="9">
        <v>490470.01</v>
      </c>
      <c r="M112" s="9">
        <v>490470.01</v>
      </c>
      <c r="N112" s="56" t="s">
        <v>176</v>
      </c>
      <c r="O112" s="25" t="s">
        <v>183</v>
      </c>
      <c r="P112" s="11" t="s">
        <v>53</v>
      </c>
      <c r="Q112" s="23">
        <v>43836</v>
      </c>
      <c r="R112" s="23">
        <v>43836</v>
      </c>
      <c r="S112" s="52" t="s">
        <v>179</v>
      </c>
    </row>
    <row r="113" spans="1:20" ht="60" x14ac:dyDescent="0.25">
      <c r="A113" s="11">
        <v>2019</v>
      </c>
      <c r="B113" s="23">
        <v>44166</v>
      </c>
      <c r="C113" s="23">
        <v>43830</v>
      </c>
      <c r="D113" s="26">
        <v>3000</v>
      </c>
      <c r="E113" s="7">
        <v>3900</v>
      </c>
      <c r="F113" s="13">
        <v>3991</v>
      </c>
      <c r="G113" s="14" t="s">
        <v>140</v>
      </c>
      <c r="H113" s="9">
        <v>0</v>
      </c>
      <c r="I113" s="9">
        <v>0</v>
      </c>
      <c r="J113" s="9">
        <v>0</v>
      </c>
      <c r="K113" s="9">
        <v>0</v>
      </c>
      <c r="L113" s="9">
        <v>0</v>
      </c>
      <c r="M113" s="9">
        <v>0</v>
      </c>
      <c r="N113" s="10" t="s">
        <v>172</v>
      </c>
      <c r="O113" s="25" t="s">
        <v>183</v>
      </c>
      <c r="P113" s="11" t="s">
        <v>53</v>
      </c>
      <c r="Q113" s="23">
        <v>43836</v>
      </c>
      <c r="R113" s="23">
        <v>43836</v>
      </c>
      <c r="S113" s="52" t="s">
        <v>179</v>
      </c>
    </row>
    <row r="114" spans="1:20" ht="60" x14ac:dyDescent="0.25">
      <c r="A114" s="11">
        <v>2019</v>
      </c>
      <c r="B114" s="23">
        <v>44166</v>
      </c>
      <c r="C114" s="23">
        <v>43830</v>
      </c>
      <c r="D114" s="7">
        <v>5000</v>
      </c>
      <c r="E114" s="7">
        <v>5000</v>
      </c>
      <c r="F114" s="7">
        <v>5000</v>
      </c>
      <c r="G114" s="37" t="s">
        <v>157</v>
      </c>
      <c r="H114" s="16">
        <f t="shared" ref="H114:M114" si="25">H115+H122+H125</f>
        <v>0</v>
      </c>
      <c r="I114" s="16">
        <f t="shared" si="25"/>
        <v>729032.03</v>
      </c>
      <c r="J114" s="16">
        <f t="shared" si="25"/>
        <v>729032.03</v>
      </c>
      <c r="K114" s="16">
        <f t="shared" si="25"/>
        <v>729032.03</v>
      </c>
      <c r="L114" s="16">
        <f t="shared" si="25"/>
        <v>729032.03</v>
      </c>
      <c r="M114" s="16">
        <f t="shared" si="25"/>
        <v>729032.03</v>
      </c>
      <c r="N114" s="10" t="s">
        <v>172</v>
      </c>
      <c r="O114" s="25" t="s">
        <v>183</v>
      </c>
      <c r="P114" s="11" t="s">
        <v>53</v>
      </c>
      <c r="Q114" s="23">
        <v>43836</v>
      </c>
      <c r="R114" s="23">
        <v>43836</v>
      </c>
      <c r="S114" s="52" t="s">
        <v>179</v>
      </c>
    </row>
    <row r="115" spans="1:20" s="2" customFormat="1" ht="60" x14ac:dyDescent="0.25">
      <c r="A115" s="11">
        <v>2019</v>
      </c>
      <c r="B115" s="23">
        <v>44166</v>
      </c>
      <c r="C115" s="23">
        <v>43830</v>
      </c>
      <c r="D115" s="7">
        <v>5000</v>
      </c>
      <c r="E115" s="7">
        <v>5100</v>
      </c>
      <c r="F115" s="7">
        <v>5100</v>
      </c>
      <c r="G115" s="28" t="s">
        <v>154</v>
      </c>
      <c r="H115" s="16">
        <f t="shared" ref="H115:M115" si="26">SUM(H116:H119)</f>
        <v>0</v>
      </c>
      <c r="I115" s="16">
        <f t="shared" si="26"/>
        <v>330359.01</v>
      </c>
      <c r="J115" s="16">
        <f t="shared" si="26"/>
        <v>330359.01</v>
      </c>
      <c r="K115" s="16">
        <f t="shared" si="26"/>
        <v>330359.01</v>
      </c>
      <c r="L115" s="16">
        <f t="shared" si="26"/>
        <v>330359.01</v>
      </c>
      <c r="M115" s="16">
        <f t="shared" si="26"/>
        <v>330359.01</v>
      </c>
      <c r="N115" s="10" t="s">
        <v>172</v>
      </c>
      <c r="O115" s="25" t="s">
        <v>183</v>
      </c>
      <c r="P115" s="11" t="s">
        <v>53</v>
      </c>
      <c r="Q115" s="23">
        <v>43836</v>
      </c>
      <c r="R115" s="23">
        <v>43836</v>
      </c>
      <c r="S115" s="52" t="s">
        <v>179</v>
      </c>
    </row>
    <row r="116" spans="1:20" ht="60" x14ac:dyDescent="0.25">
      <c r="A116" s="11">
        <v>2019</v>
      </c>
      <c r="B116" s="23">
        <v>44166</v>
      </c>
      <c r="C116" s="23">
        <v>43830</v>
      </c>
      <c r="D116" s="7">
        <v>5000</v>
      </c>
      <c r="E116" s="7">
        <v>5100</v>
      </c>
      <c r="F116" s="13">
        <v>5111</v>
      </c>
      <c r="G116" s="14" t="s">
        <v>141</v>
      </c>
      <c r="H116" s="9">
        <v>0</v>
      </c>
      <c r="I116" s="9">
        <v>142541.96</v>
      </c>
      <c r="J116" s="9">
        <v>142541.96</v>
      </c>
      <c r="K116" s="9">
        <v>142541.96</v>
      </c>
      <c r="L116" s="9">
        <v>142541.96</v>
      </c>
      <c r="M116" s="9">
        <v>142541.96</v>
      </c>
      <c r="N116" s="10" t="s">
        <v>172</v>
      </c>
      <c r="O116" s="25" t="s">
        <v>183</v>
      </c>
      <c r="P116" s="11" t="s">
        <v>53</v>
      </c>
      <c r="Q116" s="23">
        <v>43836</v>
      </c>
      <c r="R116" s="23">
        <v>43836</v>
      </c>
      <c r="S116" s="52" t="s">
        <v>179</v>
      </c>
    </row>
    <row r="117" spans="1:20" ht="60" x14ac:dyDescent="0.25">
      <c r="A117" s="11">
        <v>2019</v>
      </c>
      <c r="B117" s="23">
        <v>44166</v>
      </c>
      <c r="C117" s="23">
        <v>43830</v>
      </c>
      <c r="D117" s="7">
        <v>5000</v>
      </c>
      <c r="E117" s="7">
        <v>5100</v>
      </c>
      <c r="F117" s="13">
        <v>5121</v>
      </c>
      <c r="G117" s="14" t="s">
        <v>142</v>
      </c>
      <c r="H117" s="9">
        <v>0</v>
      </c>
      <c r="I117" s="9">
        <v>0</v>
      </c>
      <c r="J117" s="9">
        <v>0</v>
      </c>
      <c r="K117" s="9">
        <v>0</v>
      </c>
      <c r="L117" s="9">
        <v>0</v>
      </c>
      <c r="M117" s="9">
        <v>0</v>
      </c>
      <c r="N117" s="10" t="s">
        <v>172</v>
      </c>
      <c r="O117" s="25" t="s">
        <v>183</v>
      </c>
      <c r="P117" s="11" t="s">
        <v>53</v>
      </c>
      <c r="Q117" s="23">
        <v>43836</v>
      </c>
      <c r="R117" s="23">
        <v>43836</v>
      </c>
      <c r="S117" s="52" t="s">
        <v>179</v>
      </c>
    </row>
    <row r="118" spans="1:20" ht="60" x14ac:dyDescent="0.25">
      <c r="A118" s="11">
        <v>2019</v>
      </c>
      <c r="B118" s="23">
        <v>44166</v>
      </c>
      <c r="C118" s="23">
        <v>43830</v>
      </c>
      <c r="D118" s="7">
        <v>5000</v>
      </c>
      <c r="E118" s="7">
        <v>5100</v>
      </c>
      <c r="F118" s="13">
        <v>5151</v>
      </c>
      <c r="G118" s="14" t="s">
        <v>143</v>
      </c>
      <c r="H118" s="9">
        <v>0</v>
      </c>
      <c r="I118" s="9">
        <v>187817.05</v>
      </c>
      <c r="J118" s="9">
        <v>187817.05</v>
      </c>
      <c r="K118" s="9">
        <v>187817.05</v>
      </c>
      <c r="L118" s="9">
        <v>187817.05</v>
      </c>
      <c r="M118" s="9">
        <v>187817.05</v>
      </c>
      <c r="N118" s="10" t="s">
        <v>172</v>
      </c>
      <c r="O118" s="25" t="s">
        <v>183</v>
      </c>
      <c r="P118" s="11" t="s">
        <v>53</v>
      </c>
      <c r="Q118" s="23">
        <v>43836</v>
      </c>
      <c r="R118" s="23">
        <v>43836</v>
      </c>
      <c r="S118" s="52" t="s">
        <v>179</v>
      </c>
    </row>
    <row r="119" spans="1:20" ht="60" x14ac:dyDescent="0.25">
      <c r="A119" s="11">
        <v>2019</v>
      </c>
      <c r="B119" s="23">
        <v>44166</v>
      </c>
      <c r="C119" s="23">
        <v>43830</v>
      </c>
      <c r="D119" s="7">
        <v>5000</v>
      </c>
      <c r="E119" s="7">
        <v>5100</v>
      </c>
      <c r="F119" s="13">
        <v>5191</v>
      </c>
      <c r="G119" s="14" t="s">
        <v>144</v>
      </c>
      <c r="H119" s="9">
        <v>0</v>
      </c>
      <c r="I119" s="9">
        <v>0</v>
      </c>
      <c r="J119" s="9">
        <v>0</v>
      </c>
      <c r="K119" s="9">
        <v>0</v>
      </c>
      <c r="L119" s="9">
        <v>0</v>
      </c>
      <c r="M119" s="9">
        <v>0</v>
      </c>
      <c r="N119" s="10" t="s">
        <v>172</v>
      </c>
      <c r="O119" s="25" t="s">
        <v>183</v>
      </c>
      <c r="P119" s="11" t="s">
        <v>53</v>
      </c>
      <c r="Q119" s="23">
        <v>43836</v>
      </c>
      <c r="R119" s="23">
        <v>43836</v>
      </c>
      <c r="S119" s="52" t="s">
        <v>179</v>
      </c>
    </row>
    <row r="120" spans="1:20" s="32" customFormat="1" ht="37.5" customHeight="1" x14ac:dyDescent="0.25">
      <c r="A120" s="11">
        <v>2019</v>
      </c>
      <c r="B120" s="23">
        <v>44166</v>
      </c>
      <c r="C120" s="23">
        <v>43830</v>
      </c>
      <c r="D120" s="7">
        <v>5000</v>
      </c>
      <c r="E120" s="7">
        <v>5200</v>
      </c>
      <c r="F120" s="7">
        <v>5200</v>
      </c>
      <c r="G120" s="38" t="s">
        <v>167</v>
      </c>
      <c r="H120" s="16">
        <f t="shared" ref="H120:M120" si="27">SUM(H121)</f>
        <v>0</v>
      </c>
      <c r="I120" s="16">
        <f t="shared" si="27"/>
        <v>0</v>
      </c>
      <c r="J120" s="16">
        <f t="shared" si="27"/>
        <v>0</v>
      </c>
      <c r="K120" s="16">
        <f t="shared" si="27"/>
        <v>0</v>
      </c>
      <c r="L120" s="16">
        <f t="shared" si="27"/>
        <v>0</v>
      </c>
      <c r="M120" s="16">
        <f t="shared" si="27"/>
        <v>0</v>
      </c>
      <c r="N120" s="10" t="s">
        <v>172</v>
      </c>
      <c r="O120" s="25" t="s">
        <v>183</v>
      </c>
      <c r="P120" s="11" t="s">
        <v>53</v>
      </c>
      <c r="Q120" s="23">
        <v>43836</v>
      </c>
      <c r="R120" s="23">
        <v>43836</v>
      </c>
      <c r="S120" s="52" t="s">
        <v>179</v>
      </c>
    </row>
    <row r="121" spans="1:20" s="32" customFormat="1" ht="37.5" customHeight="1" x14ac:dyDescent="0.25">
      <c r="A121" s="11">
        <v>2019</v>
      </c>
      <c r="B121" s="23">
        <v>44166</v>
      </c>
      <c r="C121" s="23">
        <v>43830</v>
      </c>
      <c r="D121" s="7">
        <v>5000</v>
      </c>
      <c r="E121" s="7">
        <v>5200</v>
      </c>
      <c r="F121" s="13">
        <v>5211</v>
      </c>
      <c r="G121" s="14" t="s">
        <v>168</v>
      </c>
      <c r="H121" s="9">
        <v>0</v>
      </c>
      <c r="I121" s="9">
        <v>0</v>
      </c>
      <c r="J121" s="9">
        <v>0</v>
      </c>
      <c r="K121" s="9">
        <v>0</v>
      </c>
      <c r="L121" s="9">
        <v>0</v>
      </c>
      <c r="M121" s="9">
        <v>0</v>
      </c>
      <c r="N121" s="10" t="s">
        <v>172</v>
      </c>
      <c r="O121" s="25" t="s">
        <v>183</v>
      </c>
      <c r="P121" s="11" t="s">
        <v>53</v>
      </c>
      <c r="Q121" s="23">
        <v>43836</v>
      </c>
      <c r="R121" s="23">
        <v>43836</v>
      </c>
      <c r="S121" s="52" t="s">
        <v>179</v>
      </c>
    </row>
    <row r="122" spans="1:20" s="2" customFormat="1" ht="60" x14ac:dyDescent="0.25">
      <c r="A122" s="11">
        <v>2019</v>
      </c>
      <c r="B122" s="23">
        <v>44166</v>
      </c>
      <c r="C122" s="23">
        <v>43830</v>
      </c>
      <c r="D122" s="7">
        <v>5000</v>
      </c>
      <c r="E122" s="7">
        <v>5400</v>
      </c>
      <c r="F122" s="7">
        <v>5400</v>
      </c>
      <c r="G122" s="28" t="s">
        <v>155</v>
      </c>
      <c r="H122" s="16">
        <f>SUM(H123:H124)</f>
        <v>0</v>
      </c>
      <c r="I122" s="16">
        <f t="shared" ref="I122:M122" si="28">SUM(I123:I124)</f>
        <v>346000</v>
      </c>
      <c r="J122" s="16">
        <f t="shared" si="28"/>
        <v>346000</v>
      </c>
      <c r="K122" s="16">
        <f t="shared" si="28"/>
        <v>346000</v>
      </c>
      <c r="L122" s="16">
        <f t="shared" si="28"/>
        <v>346000</v>
      </c>
      <c r="M122" s="16">
        <f t="shared" si="28"/>
        <v>346000</v>
      </c>
      <c r="N122" s="10" t="s">
        <v>172</v>
      </c>
      <c r="O122" s="25" t="s">
        <v>183</v>
      </c>
      <c r="P122" s="11" t="s">
        <v>53</v>
      </c>
      <c r="Q122" s="23">
        <v>43836</v>
      </c>
      <c r="R122" s="23">
        <v>43836</v>
      </c>
      <c r="S122" s="52" t="s">
        <v>179</v>
      </c>
    </row>
    <row r="123" spans="1:20" s="58" customFormat="1" ht="53.25" customHeight="1" x14ac:dyDescent="0.25">
      <c r="A123" s="11">
        <v>2019</v>
      </c>
      <c r="B123" s="23">
        <v>44166</v>
      </c>
      <c r="C123" s="23">
        <v>43830</v>
      </c>
      <c r="D123" s="7">
        <v>5000</v>
      </c>
      <c r="E123" s="7">
        <v>5400</v>
      </c>
      <c r="F123" s="7">
        <v>5411</v>
      </c>
      <c r="G123" s="59" t="s">
        <v>178</v>
      </c>
      <c r="H123" s="53">
        <v>0</v>
      </c>
      <c r="I123" s="53">
        <v>346000</v>
      </c>
      <c r="J123" s="53">
        <v>346000</v>
      </c>
      <c r="K123" s="53">
        <v>346000</v>
      </c>
      <c r="L123" s="53">
        <v>346000</v>
      </c>
      <c r="M123" s="53">
        <v>346000</v>
      </c>
      <c r="N123" s="10" t="s">
        <v>172</v>
      </c>
      <c r="O123" s="25" t="s">
        <v>183</v>
      </c>
      <c r="P123" s="11" t="s">
        <v>53</v>
      </c>
      <c r="Q123" s="23">
        <v>43836</v>
      </c>
      <c r="R123" s="23">
        <v>43836</v>
      </c>
      <c r="S123" s="52" t="s">
        <v>179</v>
      </c>
      <c r="T123" s="60"/>
    </row>
    <row r="124" spans="1:20" ht="60" x14ac:dyDescent="0.25">
      <c r="A124" s="11">
        <v>2019</v>
      </c>
      <c r="B124" s="23">
        <v>44166</v>
      </c>
      <c r="C124" s="23">
        <v>43830</v>
      </c>
      <c r="D124" s="7">
        <v>5000</v>
      </c>
      <c r="E124" s="7">
        <v>5400</v>
      </c>
      <c r="F124" s="17">
        <v>5491</v>
      </c>
      <c r="G124" s="18" t="s">
        <v>145</v>
      </c>
      <c r="H124" s="9">
        <v>0</v>
      </c>
      <c r="I124" s="9">
        <v>0</v>
      </c>
      <c r="J124" s="9">
        <v>0</v>
      </c>
      <c r="K124" s="9">
        <v>0</v>
      </c>
      <c r="L124" s="9">
        <v>0</v>
      </c>
      <c r="M124" s="9">
        <v>0</v>
      </c>
      <c r="N124" s="10" t="s">
        <v>172</v>
      </c>
      <c r="O124" s="25" t="s">
        <v>183</v>
      </c>
      <c r="P124" s="11" t="s">
        <v>53</v>
      </c>
      <c r="Q124" s="23">
        <v>43836</v>
      </c>
      <c r="R124" s="23">
        <v>43836</v>
      </c>
      <c r="S124" s="52" t="s">
        <v>179</v>
      </c>
    </row>
    <row r="125" spans="1:20" s="2" customFormat="1" ht="60" x14ac:dyDescent="0.25">
      <c r="A125" s="11">
        <v>2019</v>
      </c>
      <c r="B125" s="23">
        <v>44166</v>
      </c>
      <c r="C125" s="23">
        <v>43830</v>
      </c>
      <c r="D125" s="7">
        <v>5000</v>
      </c>
      <c r="E125" s="7">
        <v>5600</v>
      </c>
      <c r="F125" s="7">
        <v>5600</v>
      </c>
      <c r="G125" s="28" t="s">
        <v>156</v>
      </c>
      <c r="H125" s="16">
        <f t="shared" ref="H125:M125" si="29">SUM(H126)</f>
        <v>0</v>
      </c>
      <c r="I125" s="16">
        <f t="shared" si="29"/>
        <v>52673.02</v>
      </c>
      <c r="J125" s="16">
        <f t="shared" si="29"/>
        <v>52673.02</v>
      </c>
      <c r="K125" s="16">
        <f t="shared" si="29"/>
        <v>52673.02</v>
      </c>
      <c r="L125" s="16">
        <f t="shared" si="29"/>
        <v>52673.02</v>
      </c>
      <c r="M125" s="16">
        <f t="shared" si="29"/>
        <v>52673.02</v>
      </c>
      <c r="N125" s="10" t="s">
        <v>172</v>
      </c>
      <c r="O125" s="25" t="s">
        <v>183</v>
      </c>
      <c r="P125" s="11" t="s">
        <v>53</v>
      </c>
      <c r="Q125" s="23">
        <v>43836</v>
      </c>
      <c r="R125" s="23">
        <v>43836</v>
      </c>
      <c r="S125" s="52" t="s">
        <v>179</v>
      </c>
    </row>
    <row r="126" spans="1:20" ht="60" x14ac:dyDescent="0.25">
      <c r="A126" s="11">
        <v>2019</v>
      </c>
      <c r="B126" s="23">
        <v>44166</v>
      </c>
      <c r="C126" s="23">
        <v>43830</v>
      </c>
      <c r="D126" s="7">
        <v>5000</v>
      </c>
      <c r="E126" s="7">
        <v>5600</v>
      </c>
      <c r="F126" s="17">
        <v>5641</v>
      </c>
      <c r="G126" s="18" t="s">
        <v>146</v>
      </c>
      <c r="H126" s="9">
        <v>0</v>
      </c>
      <c r="I126" s="9">
        <v>52673.02</v>
      </c>
      <c r="J126" s="9">
        <v>52673.02</v>
      </c>
      <c r="K126" s="9">
        <v>52673.02</v>
      </c>
      <c r="L126" s="9">
        <v>52673.02</v>
      </c>
      <c r="M126" s="9">
        <v>52673.02</v>
      </c>
      <c r="N126" s="10" t="s">
        <v>172</v>
      </c>
      <c r="O126" s="25" t="s">
        <v>183</v>
      </c>
      <c r="P126" s="11" t="s">
        <v>53</v>
      </c>
      <c r="Q126" s="23">
        <v>43836</v>
      </c>
      <c r="R126" s="23">
        <v>43836</v>
      </c>
      <c r="S126" s="52" t="s">
        <v>179</v>
      </c>
    </row>
    <row r="127" spans="1:20" ht="60" x14ac:dyDescent="0.25">
      <c r="A127" s="11">
        <v>2019</v>
      </c>
      <c r="B127" s="23">
        <v>44166</v>
      </c>
      <c r="C127" s="23">
        <v>43830</v>
      </c>
      <c r="D127" s="7">
        <v>6000</v>
      </c>
      <c r="E127" s="7">
        <v>6000</v>
      </c>
      <c r="F127" s="7">
        <v>6000</v>
      </c>
      <c r="G127" s="28" t="s">
        <v>163</v>
      </c>
      <c r="H127" s="16">
        <f t="shared" ref="H127:M127" si="30">SUM(H128:H129)</f>
        <v>0</v>
      </c>
      <c r="I127" s="16">
        <f t="shared" si="30"/>
        <v>0</v>
      </c>
      <c r="J127" s="16">
        <f t="shared" si="30"/>
        <v>0</v>
      </c>
      <c r="K127" s="16">
        <f t="shared" si="30"/>
        <v>0</v>
      </c>
      <c r="L127" s="16">
        <f t="shared" si="30"/>
        <v>0</v>
      </c>
      <c r="M127" s="16">
        <f t="shared" si="30"/>
        <v>0</v>
      </c>
      <c r="N127" s="10" t="s">
        <v>172</v>
      </c>
      <c r="O127" s="25" t="s">
        <v>183</v>
      </c>
      <c r="P127" s="11" t="s">
        <v>53</v>
      </c>
      <c r="Q127" s="23">
        <v>43836</v>
      </c>
      <c r="R127" s="23">
        <v>43836</v>
      </c>
      <c r="S127" s="52" t="s">
        <v>179</v>
      </c>
    </row>
    <row r="128" spans="1:20" ht="60" x14ac:dyDescent="0.25">
      <c r="A128" s="11">
        <v>2019</v>
      </c>
      <c r="B128" s="23">
        <v>44166</v>
      </c>
      <c r="C128" s="23">
        <v>43830</v>
      </c>
      <c r="D128" s="7">
        <v>6000</v>
      </c>
      <c r="E128" s="17">
        <v>6300</v>
      </c>
      <c r="F128" s="17">
        <v>6300</v>
      </c>
      <c r="G128" s="18" t="s">
        <v>164</v>
      </c>
      <c r="H128" s="9">
        <v>0</v>
      </c>
      <c r="I128" s="9">
        <v>0</v>
      </c>
      <c r="J128" s="9">
        <v>0</v>
      </c>
      <c r="K128" s="9">
        <v>0</v>
      </c>
      <c r="L128" s="9">
        <v>0</v>
      </c>
      <c r="M128" s="9">
        <v>0</v>
      </c>
      <c r="N128" s="10" t="s">
        <v>172</v>
      </c>
      <c r="O128" s="25" t="s">
        <v>183</v>
      </c>
      <c r="P128" s="11" t="s">
        <v>53</v>
      </c>
      <c r="Q128" s="23">
        <v>43836</v>
      </c>
      <c r="R128" s="23">
        <v>43836</v>
      </c>
      <c r="S128" s="52" t="s">
        <v>179</v>
      </c>
    </row>
    <row r="129" spans="1:19" ht="60" x14ac:dyDescent="0.25">
      <c r="A129" s="11">
        <v>2019</v>
      </c>
      <c r="B129" s="23">
        <v>44166</v>
      </c>
      <c r="C129" s="23">
        <v>43830</v>
      </c>
      <c r="D129" s="7">
        <v>6000</v>
      </c>
      <c r="E129" s="17">
        <v>6300</v>
      </c>
      <c r="F129" s="17">
        <v>6327</v>
      </c>
      <c r="G129" s="18" t="s">
        <v>165</v>
      </c>
      <c r="H129" s="9">
        <v>0</v>
      </c>
      <c r="I129" s="9">
        <v>0</v>
      </c>
      <c r="J129" s="9">
        <v>0</v>
      </c>
      <c r="K129" s="9">
        <v>0</v>
      </c>
      <c r="L129" s="9">
        <v>0</v>
      </c>
      <c r="M129" s="9">
        <v>0</v>
      </c>
      <c r="N129" s="10" t="s">
        <v>172</v>
      </c>
      <c r="O129" s="25" t="s">
        <v>183</v>
      </c>
      <c r="P129" s="11" t="s">
        <v>53</v>
      </c>
      <c r="Q129" s="23">
        <v>43836</v>
      </c>
      <c r="R129" s="23">
        <v>43836</v>
      </c>
      <c r="S129" s="52" t="s">
        <v>179</v>
      </c>
    </row>
    <row r="130" spans="1:19" s="43" customFormat="1" ht="60" x14ac:dyDescent="0.25">
      <c r="A130" s="11">
        <v>2019</v>
      </c>
      <c r="B130" s="23">
        <v>44166</v>
      </c>
      <c r="C130" s="23">
        <v>43830</v>
      </c>
      <c r="D130" s="44">
        <v>9000</v>
      </c>
      <c r="E130" s="44">
        <v>9000</v>
      </c>
      <c r="F130" s="44">
        <v>9000</v>
      </c>
      <c r="G130" s="39" t="s">
        <v>169</v>
      </c>
      <c r="H130" s="8">
        <f t="shared" ref="H130:M130" si="31">SUM(H131:H132)</f>
        <v>0</v>
      </c>
      <c r="I130" s="42">
        <f t="shared" si="31"/>
        <v>0</v>
      </c>
      <c r="J130" s="8">
        <f t="shared" si="31"/>
        <v>0</v>
      </c>
      <c r="K130" s="8">
        <f t="shared" si="31"/>
        <v>0</v>
      </c>
      <c r="L130" s="8">
        <f t="shared" si="31"/>
        <v>0</v>
      </c>
      <c r="M130" s="8">
        <f t="shared" si="31"/>
        <v>0</v>
      </c>
      <c r="N130" s="10" t="s">
        <v>172</v>
      </c>
      <c r="O130" s="25" t="s">
        <v>183</v>
      </c>
      <c r="P130" s="11" t="s">
        <v>53</v>
      </c>
      <c r="Q130" s="23">
        <v>43836</v>
      </c>
      <c r="R130" s="23">
        <v>43836</v>
      </c>
      <c r="S130" s="52" t="s">
        <v>179</v>
      </c>
    </row>
    <row r="131" spans="1:19" ht="60" x14ac:dyDescent="0.25">
      <c r="A131" s="11">
        <v>2019</v>
      </c>
      <c r="B131" s="23">
        <v>44166</v>
      </c>
      <c r="C131" s="23">
        <v>43830</v>
      </c>
      <c r="D131" s="44">
        <v>9000</v>
      </c>
      <c r="E131" s="40">
        <v>9900</v>
      </c>
      <c r="F131" s="40">
        <v>9900</v>
      </c>
      <c r="G131" s="41" t="s">
        <v>170</v>
      </c>
      <c r="H131" s="7">
        <f t="shared" ref="H131:M131" si="32">H132</f>
        <v>0</v>
      </c>
      <c r="I131" s="7">
        <f t="shared" si="32"/>
        <v>0</v>
      </c>
      <c r="J131" s="7">
        <f t="shared" si="32"/>
        <v>0</v>
      </c>
      <c r="K131" s="7">
        <f t="shared" si="32"/>
        <v>0</v>
      </c>
      <c r="L131" s="7">
        <f t="shared" si="32"/>
        <v>0</v>
      </c>
      <c r="M131" s="7">
        <f t="shared" si="32"/>
        <v>0</v>
      </c>
      <c r="N131" s="10" t="s">
        <v>172</v>
      </c>
      <c r="O131" s="25" t="s">
        <v>183</v>
      </c>
      <c r="P131" s="11" t="s">
        <v>53</v>
      </c>
      <c r="Q131" s="23">
        <v>43836</v>
      </c>
      <c r="R131" s="23">
        <v>43836</v>
      </c>
      <c r="S131" s="52" t="s">
        <v>179</v>
      </c>
    </row>
    <row r="132" spans="1:19" ht="60" x14ac:dyDescent="0.25">
      <c r="A132" s="11">
        <v>2019</v>
      </c>
      <c r="B132" s="23">
        <v>44166</v>
      </c>
      <c r="C132" s="23">
        <v>43830</v>
      </c>
      <c r="D132" s="44">
        <v>9000</v>
      </c>
      <c r="E132" s="40">
        <v>9900</v>
      </c>
      <c r="F132" s="40">
        <v>9911</v>
      </c>
      <c r="G132" s="41" t="s">
        <v>171</v>
      </c>
      <c r="H132" s="7">
        <v>0</v>
      </c>
      <c r="I132" s="7">
        <v>0</v>
      </c>
      <c r="J132" s="7">
        <v>0</v>
      </c>
      <c r="K132" s="7">
        <v>0</v>
      </c>
      <c r="L132" s="7">
        <v>0</v>
      </c>
      <c r="M132" s="7">
        <v>0</v>
      </c>
      <c r="N132" s="10" t="s">
        <v>172</v>
      </c>
      <c r="O132" s="25" t="s">
        <v>183</v>
      </c>
      <c r="P132" s="11" t="s">
        <v>53</v>
      </c>
      <c r="Q132" s="23">
        <v>43836</v>
      </c>
      <c r="R132" s="23">
        <v>43836</v>
      </c>
      <c r="S132" s="52" t="s">
        <v>179</v>
      </c>
    </row>
  </sheetData>
  <mergeCells count="6">
    <mergeCell ref="A6:S6"/>
    <mergeCell ref="A2:C2"/>
    <mergeCell ref="D2:F2"/>
    <mergeCell ref="G2:I2"/>
    <mergeCell ref="A3:C3"/>
    <mergeCell ref="D3:F3"/>
  </mergeCells>
  <pageMargins left="0.70866141732283472" right="0.70866141732283472" top="0.74803149606299213" bottom="0.74803149606299213" header="0.31496062992125984" footer="0.31496062992125984"/>
  <pageSetup scale="8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cp:lastModifiedBy>
  <cp:lastPrinted>2019-11-11T17:14:07Z</cp:lastPrinted>
  <dcterms:created xsi:type="dcterms:W3CDTF">2018-06-16T16:25:19Z</dcterms:created>
  <dcterms:modified xsi:type="dcterms:W3CDTF">2020-02-11T20:45:05Z</dcterms:modified>
</cp:coreProperties>
</file>